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azeigle\Desktop\"/>
    </mc:Choice>
  </mc:AlternateContent>
  <xr:revisionPtr revIDLastSave="0" documentId="8_{9749B8FE-BACC-420C-BC73-DCABDF7BA302}" xr6:coauthVersionLast="47" xr6:coauthVersionMax="47" xr10:uidLastSave="{00000000-0000-0000-0000-000000000000}"/>
  <bookViews>
    <workbookView xWindow="-6210" yWindow="-21720" windowWidth="38640" windowHeight="21240" activeTab="2" xr2:uid="{08F228E9-394F-4F5F-BAF7-E987BCF43CA4}"/>
  </bookViews>
  <sheets>
    <sheet name="73001" sheetId="1" r:id="rId1"/>
    <sheet name="73002" sheetId="2" r:id="rId2"/>
    <sheet name="Tab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3" l="1"/>
  <c r="F24" i="3" s="1"/>
  <c r="E23" i="3"/>
  <c r="F23" i="3" s="1"/>
  <c r="E22" i="3"/>
  <c r="F22" i="3" s="1"/>
  <c r="E21" i="3"/>
  <c r="F21" i="3" s="1"/>
  <c r="E19" i="3"/>
  <c r="F19" i="3" s="1"/>
  <c r="E18" i="3"/>
  <c r="F18" i="3" s="1"/>
  <c r="C18" i="3"/>
  <c r="D18" i="3" s="1"/>
  <c r="C24" i="3"/>
  <c r="D24" i="3" s="1"/>
  <c r="C23" i="3"/>
  <c r="D23" i="3" s="1"/>
  <c r="C22" i="3"/>
  <c r="D22" i="3" s="1"/>
  <c r="C21" i="3"/>
  <c r="D21" i="3" s="1"/>
  <c r="C19" i="3"/>
  <c r="D19" i="3" s="1"/>
  <c r="E16" i="3"/>
  <c r="F16" i="3" s="1"/>
  <c r="C16" i="3"/>
  <c r="D16" i="3" s="1"/>
  <c r="F20" i="3"/>
  <c r="F17" i="3"/>
  <c r="D17" i="3"/>
  <c r="D20" i="3"/>
  <c r="E13" i="3"/>
  <c r="F13" i="3" s="1"/>
  <c r="E12" i="3"/>
  <c r="F12" i="3" s="1"/>
  <c r="E11" i="3"/>
  <c r="F11" i="3" s="1"/>
  <c r="E10" i="3"/>
  <c r="F10" i="3" s="1"/>
  <c r="E9" i="3"/>
  <c r="F9" i="3" s="1"/>
  <c r="E8" i="3"/>
  <c r="F8" i="3" s="1"/>
  <c r="E7" i="3"/>
  <c r="F7" i="3" s="1"/>
  <c r="E6" i="3"/>
  <c r="F6" i="3" s="1"/>
  <c r="C13" i="3"/>
  <c r="D13" i="3" s="1"/>
  <c r="C12" i="3"/>
  <c r="D12" i="3" s="1"/>
  <c r="C11" i="3"/>
  <c r="D11" i="3" s="1"/>
  <c r="C10" i="3"/>
  <c r="D10" i="3" s="1"/>
  <c r="C8" i="3"/>
  <c r="D8" i="3" s="1"/>
  <c r="C9" i="3"/>
  <c r="D9" i="3" s="1"/>
  <c r="C7" i="3"/>
  <c r="D7" i="3" s="1"/>
  <c r="C6" i="3"/>
  <c r="D6" i="3" s="1"/>
  <c r="E5" i="3"/>
  <c r="F5" i="3" s="1"/>
  <c r="D5" i="3"/>
  <c r="C5" i="3"/>
  <c r="D214" i="1"/>
  <c r="D210" i="1"/>
  <c r="D64" i="1"/>
</calcChain>
</file>

<file path=xl/sharedStrings.xml><?xml version="1.0" encoding="utf-8"?>
<sst xmlns="http://schemas.openxmlformats.org/spreadsheetml/2006/main" count="1275" uniqueCount="761">
  <si>
    <t>Sample</t>
  </si>
  <si>
    <t>Pass</t>
  </si>
  <si>
    <t>Interval</t>
  </si>
  <si>
    <t>Mass (g)</t>
  </si>
  <si>
    <t>Lithology</t>
  </si>
  <si>
    <t>Modifier (Group)</t>
  </si>
  <si>
    <t>Short Description</t>
  </si>
  <si>
    <r>
      <t>voxel size (</t>
    </r>
    <r>
      <rPr>
        <b/>
        <sz val="11"/>
        <color theme="1"/>
        <rFont val="Calibri"/>
        <family val="2"/>
      </rPr>
      <t>µm)</t>
    </r>
  </si>
  <si>
    <t>Energy (kV)</t>
  </si>
  <si>
    <r>
      <t>Flux (</t>
    </r>
    <r>
      <rPr>
        <b/>
        <sz val="11"/>
        <color theme="1"/>
        <rFont val="Symbol"/>
        <family val="1"/>
        <charset val="2"/>
      </rPr>
      <t>m</t>
    </r>
    <r>
      <rPr>
        <b/>
        <sz val="11"/>
        <color theme="1"/>
        <rFont val="Calibri"/>
        <family val="2"/>
        <scheme val="minor"/>
      </rPr>
      <t>A)</t>
    </r>
  </si>
  <si>
    <t>Projections</t>
  </si>
  <si>
    <t># of slices</t>
  </si>
  <si>
    <t>73001,169A</t>
  </si>
  <si>
    <t>Agglutinate</t>
  </si>
  <si>
    <t>Glassy matrix, abundant vesicles that are moderate in size and very rounded; moderate clasts, many partially resorbed; some soil/RB attached</t>
  </si>
  <si>
    <t>73001,1205A</t>
  </si>
  <si>
    <t>Anorthosite</t>
  </si>
  <si>
    <t>Cataclastic</t>
  </si>
  <si>
    <t>cataslstic texture dominated by plagiocase with a few mafic silicate grains/clasts; at least one metal grain</t>
  </si>
  <si>
    <t>73001,86B</t>
  </si>
  <si>
    <t>Monomict?</t>
  </si>
  <si>
    <t>Cataclastic texure with &gt;90% plagioclase, minor mafic silicate areas, but several possible metal grains</t>
  </si>
  <si>
    <t>73001,201B</t>
  </si>
  <si>
    <t>Massive plagioclase areas with less abundant mafics. Not an obvious igneous texture</t>
  </si>
  <si>
    <t>73001,75A</t>
  </si>
  <si>
    <t>large unbrecciated plagioclase with 10-20% magic (Pyx+olv or CPx+Opx); shock melt vein (?); tiny bright phases (oxides?); attached soil</t>
  </si>
  <si>
    <t>73001,182</t>
  </si>
  <si>
    <t>Basalt</t>
  </si>
  <si>
    <t>High-Ti</t>
  </si>
  <si>
    <t xml:space="preserve">coarse grained with plag, pzoned pyroxene, and skeletal ilmenite. Also possible silica phase. </t>
  </si>
  <si>
    <t>73001,102D</t>
  </si>
  <si>
    <t>Matrix of fine grained plag and mafic silicates (pyx?); few intrafasciculate grains; many skeletal ilmenites including some that are ~0.5 cm long; Few large phenocrysts (olv?)</t>
  </si>
  <si>
    <t>73001,110A</t>
  </si>
  <si>
    <t>Medium grained with smaller plag laths and more massive mafic silicates; longer skeletal ilmenite grains; some vesicles.</t>
  </si>
  <si>
    <t>73001,121C</t>
  </si>
  <si>
    <t>larger pyroxene grains with long skeletal ilmenites separated by areas of plag and pyx intergrown</t>
  </si>
  <si>
    <t>73001,125C</t>
  </si>
  <si>
    <t>Coarse grained with plag, pyroxene (zoned) and ilmenite that is blocky, but has many large "holes" with plag/pyx in them</t>
  </si>
  <si>
    <t>73001,129C</t>
  </si>
  <si>
    <t>basalt</t>
  </si>
  <si>
    <t>Relatively coarse grained; ilmenite is skeletal but large; plag laths and possible silica phase; mafic silicates are normally zoned in places, with some Fe-rich cores (or olv)</t>
  </si>
  <si>
    <t>73001,133A</t>
  </si>
  <si>
    <t>high-Ti</t>
  </si>
  <si>
    <t>abundant very small skeletal ilmentite with a few mafic "phenocrysts" and a matrix of plag and pyx.</t>
  </si>
  <si>
    <t>73001,140A</t>
  </si>
  <si>
    <t>abundant skeletal ilmentite grains (many "hollow") with a few mafic "phenocrysts" and a matrix of pyx and plag (plag not very abundant).</t>
  </si>
  <si>
    <t>73001,14A</t>
  </si>
  <si>
    <t>Medium grained basalt, with larger plag grains (lathy), moderately zoned pyx, and ilmenite that is blocky/skeletal</t>
  </si>
  <si>
    <t>73001,181B</t>
  </si>
  <si>
    <t>fine grained with plag laths, abundant pyx with Fe-rich or olv cores; ilmenite is skeletal.</t>
  </si>
  <si>
    <t>73001,213A</t>
  </si>
  <si>
    <t>coarse grained with zoned pyx, plagioclase, skeletal ilmenite, silica, and Fe metal. Minor adhering soil</t>
  </si>
  <si>
    <t>73001,213B</t>
  </si>
  <si>
    <t>coarse grained with Zoned pyx (olv cores) and plag, skeletal ilmenite (some with inclusions?) and metal/sulfide grains.</t>
  </si>
  <si>
    <t>73001,261A</t>
  </si>
  <si>
    <t>Awesome texture; fine grained basalt with abundant zoned pyroxene and small plag grains; ilmenite laths are "hollow" with armalcolite cores</t>
  </si>
  <si>
    <t>73001,38A</t>
  </si>
  <si>
    <t>Corse grained basaltic texture, zoned pyroxene, plag  in subophitic texture, skeletal ilmenite (quite long)</t>
  </si>
  <si>
    <t>73001,79A</t>
  </si>
  <si>
    <t>Relatively coarse grained, especially large pyroxene grains and "thick" skeletal grains, plag laths, and a silica phase</t>
  </si>
  <si>
    <t>73001,1234B</t>
  </si>
  <si>
    <t>Low-Ti</t>
  </si>
  <si>
    <t>coarse grained zoned mafic silicates, with coarse plagioclase grains, a few silca grains, and minor oxides (mostly equant) with bright (sulfide) inclusions</t>
  </si>
  <si>
    <t>73001,18B</t>
  </si>
  <si>
    <t xml:space="preserve">Zoned pyroxenegrains; plag (lathy); some small ilmenite (?) in mesostasis areas; one large Fayalite (?) with dark inclusions; possible silica phase; possible metal grains; </t>
  </si>
  <si>
    <t>73001,22D</t>
  </si>
  <si>
    <t xml:space="preserve">Relatively coarse grained basaltic texture dominated by plag and zoned pyx; minor (and mostly small) FeTi oxides; some silica phase present; attached soil </t>
  </si>
  <si>
    <t>73001,201A</t>
  </si>
  <si>
    <t>Granulite</t>
  </si>
  <si>
    <t>Mostly plagioclase with recrystallized areas of two different mafics; many small metal grains; no obvious clasts</t>
  </si>
  <si>
    <t>73001,209A</t>
  </si>
  <si>
    <t>matrix appears to be recrystallized with plag and two mafic silicates (texture in the mafics?);  no obvious clasts; several large metal grains</t>
  </si>
  <si>
    <t>73001,1107</t>
  </si>
  <si>
    <t>Coarse grained basalt with large pyroxene grain, small and elongated plagioclase and ilmenite.</t>
  </si>
  <si>
    <t>73001,1032B</t>
  </si>
  <si>
    <t>Very cool texture; mafic phenocrysts (?) and ilmenite needles set in a fine grained, somewhat vuggy matrix</t>
  </si>
  <si>
    <t>73001,1032C</t>
  </si>
  <si>
    <t>medium grained pyroxene (olv cores) with plag and ilmenite laths as well</t>
  </si>
  <si>
    <t>73001,1060A</t>
  </si>
  <si>
    <t>medium grained basalt with mostly unzoned mafic silicates, plag, and blocky ilmentite</t>
  </si>
  <si>
    <t>73001,1064A</t>
  </si>
  <si>
    <t>basalt with pyroxene and plag in an acicular texture, with a few very long pyx grains and long ilmenite laths; attached soil</t>
  </si>
  <si>
    <t>73001,1087A</t>
  </si>
  <si>
    <t>medium grained basalt with slightly zoned mafic silicates, thin plag laths, and blocky ilmenite</t>
  </si>
  <si>
    <t>73001,1095B</t>
  </si>
  <si>
    <t>coarse grained mafic silicates and elongated plag grains and skeletal ilmenite</t>
  </si>
  <si>
    <t>73001,1106A</t>
  </si>
  <si>
    <t>medium grained basalt with large pyroxene grain, small and elongated plagioclase and ilmenite.</t>
  </si>
  <si>
    <t>73001,1130A</t>
  </si>
  <si>
    <t>large pyx grains with smaller plag grains and elongated ilmenite. Medium grained.</t>
  </si>
  <si>
    <t>73001,1156A</t>
  </si>
  <si>
    <t>fine grained basalt with larger pyroxene areas and many small plag laths, as well as very long ilmenite needles</t>
  </si>
  <si>
    <t>73001,1164A</t>
  </si>
  <si>
    <t>mafic phenocrysts (?) set in a very fine grained matrix (plag not obvious); many small elongate hollow ilmenite grains</t>
  </si>
  <si>
    <t>73001,1183B</t>
  </si>
  <si>
    <t>appears to be basaltic based on abundant mafic silicates and ilmenite; but the texture is not ignous (and there are three distinct textures)</t>
  </si>
  <si>
    <t>73001,1230C</t>
  </si>
  <si>
    <t>medium grained basalt with larger zoned pyroxene grains, elongated ilmenite and plagioclase grains</t>
  </si>
  <si>
    <t>73001,1032A</t>
  </si>
  <si>
    <t>Impact Melt</t>
  </si>
  <si>
    <t>medium grained with plag laths and two interstitial mafics; few small metal/sulfide grains and vugs; Attached soil present</t>
  </si>
  <si>
    <t>73001,1005</t>
  </si>
  <si>
    <t>Very weird texture. No clasts apparent; areas of vugs; elongated bright lines in a darker matrix; devitrified glsas?</t>
  </si>
  <si>
    <t>73001,150</t>
  </si>
  <si>
    <t>Impact Melt Breccia</t>
  </si>
  <si>
    <t>Dimict?</t>
  </si>
  <si>
    <t>Some metal; no vesicles; large plag areas and more mafic areas; the mafic areas seem brecciated/recystallized</t>
  </si>
  <si>
    <t>73001,1017B</t>
  </si>
  <si>
    <t>recrystallized matrix of plag and two mafic silicates; some plag (and mafic) clasts; abundant large metal grains</t>
  </si>
  <si>
    <t>73001,1126A</t>
  </si>
  <si>
    <t>coarse grained sample with plag and two mafic silicates in a granuitic (?) texturel probably a few plag clasts; abundant metal grains.</t>
  </si>
  <si>
    <t>73001,42A</t>
  </si>
  <si>
    <t>granulitic texture, with a matrix of plag and two mafic minerals; clast poor (mostly plag); medium amount of small vesicles, numerous small metal grains</t>
  </si>
  <si>
    <t>73001,1048B</t>
  </si>
  <si>
    <t>vesicular fine grained crystaline (plag/mafic) matrix with ilm laths and abundant metal; large IMB area with no ilmenite and coarser silicate matrix</t>
  </si>
  <si>
    <t>73001,1099A</t>
  </si>
  <si>
    <t xml:space="preserve">crystalline fine grained matrix of plag, mafic silicates, and likely ilmenite laths; clast poor, dominated by mineral clasts, including mafic mineral clasts that look like they are reacting with the matrix; </t>
  </si>
  <si>
    <t>73001,1215A</t>
  </si>
  <si>
    <t>very fine grained crystalline matrix of plag and mafic silicates and ilm laths (?); some small vesciles and metal grains</t>
  </si>
  <si>
    <t>73001,1223B</t>
  </si>
  <si>
    <t>fine grained crystalline matrix of plag, mafic silicate, and ilm laths; moderate clast load of mostly mineral grains; numerous vugs and metal grains; attached soil</t>
  </si>
  <si>
    <t>73001,1238A</t>
  </si>
  <si>
    <t>fine grained crystalline matrix of plag, mafic silicate, and ilm laths (?); moderate clast load of mostly mineral grains; abundant vugs and metal grains; attached soil</t>
  </si>
  <si>
    <t>73001,60A</t>
  </si>
  <si>
    <t>matrix of plag and pyx with small ilmenite laths; moderate clast load of mostly mineral clasts; abundant largeish vesicles; abundant metal, include large metals</t>
  </si>
  <si>
    <t>73001,2076</t>
  </si>
  <si>
    <t>Vesicular matrix of mostly mafic mineral grains, with prominent ilmenite laths; moderate clast load and metal abundance</t>
  </si>
  <si>
    <t>73001,1201A</t>
  </si>
  <si>
    <t>Plutonic</t>
  </si>
  <si>
    <t>large area of glassy and vesicle-rich matrix, that is clast poor (few mineral clasts); also a large plutonic clasts that takes up 30-40% of the vilume shot through with melt veins.</t>
  </si>
  <si>
    <t>73001,102B</t>
  </si>
  <si>
    <t>Clast poor (mostly plag clasts); vesicle poor; matrix of plag and mafic silicates with poiolitiic ilmeniteSmall adhered soil.</t>
  </si>
  <si>
    <t>73001,125B</t>
  </si>
  <si>
    <t xml:space="preserve">matrix of plag, mafic silicate, and poik ilmenite; few clasts but large including plag and mafics; some  vesicles; some metal </t>
  </si>
  <si>
    <t>73001,145B</t>
  </si>
  <si>
    <t>matrix of plag/pyx with poikolitic ilmenite grains; moderate clasts lode of plag and magic silicates; some relatively large metal grains; moderately vesicular</t>
  </si>
  <si>
    <t>73001,181C</t>
  </si>
  <si>
    <t>matrix of plag/pyx and poikolitic ilmenite; moderate clasts lode including several large mineral clasts; abundant metal including large metals; moderately vescicular</t>
  </si>
  <si>
    <t>73001,190A</t>
  </si>
  <si>
    <t>matrix of plag/pyx and poikolitic ilmenite; moderate clasts lode including several large mineral clasts; some metal including large metals; some vescicular</t>
  </si>
  <si>
    <t>73001,190D</t>
  </si>
  <si>
    <t xml:space="preserve">matrix of plag, pyx, and poik ilmenite; moderate clast load, mostly mineral clasts; some metal (incl. large); some vesicles (incl. large) </t>
  </si>
  <si>
    <t>73001,205A</t>
  </si>
  <si>
    <t>crystalline matrix of plag and mafic (medium grained) with poik. Ilmenite; medium clast load (plag and mafic minerals); few metal grains;</t>
  </si>
  <si>
    <t>73001,225A</t>
  </si>
  <si>
    <t>fine grained matrix of plag and mafic silicates with poik ilmenite; moderate clasts load (variable); many small vesicles and metal grains; lots of regolith attached.</t>
  </si>
  <si>
    <t>73001,231A</t>
  </si>
  <si>
    <t>fine grained matrix of plag and mafic silicates with poik ilmenite; moderate clasts load mostly plag; many medium vesicles; few tiny metal grains; some attached soil/</t>
  </si>
  <si>
    <t>73001,30B</t>
  </si>
  <si>
    <t>Crystalline matrix (plag and pyx probably), with small poikolitic ilmenite grains; Moderate clast load of plag and mafic silicates; few large metal grains; attached soil</t>
  </si>
  <si>
    <t>73001,42B</t>
  </si>
  <si>
    <t>matrix of fine grained plag and mafic with poik. Ilmenite grains; medium clast lode (plag and mafics); many large vesciles; some metal, large amount of adhering soil.</t>
  </si>
  <si>
    <t>73001,75B</t>
  </si>
  <si>
    <t>matrix of pyroxene, plagioclase, and poikolitic ilmenite; moderate clast load, mostly mineral clasts, large rounded vesciles, and abundant small metal grains</t>
  </si>
  <si>
    <t>73001,98B</t>
  </si>
  <si>
    <t>Matrix of plag and mafic silicates with relatively large poikolitic ilmenite grains; abundant large vesicles; many metal grains</t>
  </si>
  <si>
    <t>73001,1064D</t>
  </si>
  <si>
    <t>crystalline matrix of plag and pyx with poik ilmenite; clast poor (mostly mineral clasts); vuggy in some areas</t>
  </si>
  <si>
    <t>73001,1111A</t>
  </si>
  <si>
    <t>fine grained crystalline matrix of plag and pyx with poik ilmenites; moderate clast load of mostly mineral clasts</t>
  </si>
  <si>
    <t>73001,1160A</t>
  </si>
  <si>
    <t>fine grained crystalline matrix of plag, mafic silicate, and poik ilm; moderate clast load of mostly mineral grains; numerous vugs and metal grains; attached soil</t>
  </si>
  <si>
    <t>73001,1187B</t>
  </si>
  <si>
    <t>73001,1230A</t>
  </si>
  <si>
    <t>fine grained crystalline matrix of plag, mafic silicate, and poik ilm; moderate clast load of mostly small mineral grains; numerous vugs and metal grains; attached soil</t>
  </si>
  <si>
    <t>73001,1246A</t>
  </si>
  <si>
    <t>fine grained plag and mafic silicate matrix with poik ilm; clast load includes very large coarse grained "non breccia" (probaby); Abundant vesicles and few metal grains.</t>
  </si>
  <si>
    <t>73001,1219A</t>
  </si>
  <si>
    <t>regolith breccia?</t>
  </si>
  <si>
    <t>glassy matrix (not vesicular) with abundant and diverse clasts, including large lithic clasts; abundant metal; possibly regolith breccia?</t>
  </si>
  <si>
    <t>73001,257B</t>
  </si>
  <si>
    <t>Glassy matrix, clast poor and most are small mineral clasts; many large metal grains; lots of adhering soil (or is it a regolith breccia?)</t>
  </si>
  <si>
    <t>73001,1072</t>
  </si>
  <si>
    <t>Vesicular</t>
  </si>
  <si>
    <t>glassy matrix with abundant tiny vesicles/vugs; moderate clast load of mostly mineral clasts (some quite large(; abundant metal grains</t>
  </si>
  <si>
    <t>73001,1118A</t>
  </si>
  <si>
    <t>glassy and vesicular matrix; clast poor with small mineral clasts; few metal grains</t>
  </si>
  <si>
    <t>73001,121B</t>
  </si>
  <si>
    <t>Impact melt Breccia</t>
  </si>
  <si>
    <t>many many small vesicles and glassy matrix hosting abundant clasts, mostly mineral; many small metal grains; area of attached regolith (breccia?)</t>
  </si>
  <si>
    <t>73001,1250B</t>
  </si>
  <si>
    <t>glassy matrix with highly interconnected and abundant small vesicles; moderate mineral clasts; few large metal grains</t>
  </si>
  <si>
    <t>73001,149A</t>
  </si>
  <si>
    <t>Fine grained matrix of plag/mafics; moderate calst load, mostly mineral, but few prominent lithic clasts; abundant vesicles; abundant metal</t>
  </si>
  <si>
    <t>73001,158A</t>
  </si>
  <si>
    <t>abundant vesicles; moderate clast load, mostly mineral clasts; matrix is mafics and plag(?) and small ilmenite laths</t>
  </si>
  <si>
    <t>73001,165A</t>
  </si>
  <si>
    <t>highly vesicular (but small vesciles) matrix of mafics and small plag (?) and tiny ilm (?); moderate clasts mostly minerals</t>
  </si>
  <si>
    <t>73001,177A</t>
  </si>
  <si>
    <t>Glassy matrix (devitrified plag/mafics); clast poor, mostly mineral clasts; many vesicules including some rounded; abundant metal</t>
  </si>
  <si>
    <t>73001,181A</t>
  </si>
  <si>
    <t>fine grained matrix of plag/mafics with ilmenite laths; moderate clast mode mostly minerals; lots of metal</t>
  </si>
  <si>
    <t>73001,190C</t>
  </si>
  <si>
    <t>fine grained matrix of plag/mafics/ilm laths; moderate clast load, mostly minerals; Many rounded vesicles; some metal</t>
  </si>
  <si>
    <t>73001,194B</t>
  </si>
  <si>
    <t>fine grained or glassy matrix (mafics +/-plag) incl. ilm (?); clast poor (small mineral); vesicle rich; some metal</t>
  </si>
  <si>
    <t>73001,2</t>
  </si>
  <si>
    <t>fine grained matric of mafics/plag/ and ilmenite laths (?); lost of vesicles; clast poor mostly minerals; some metal;</t>
  </si>
  <si>
    <t>73001,209B</t>
  </si>
  <si>
    <t>glassy matrix with few minerals observable in it; medium clast load - both mineral and lithic; highly vesicular matrix; abundant metal grains</t>
  </si>
  <si>
    <t>73001,257A</t>
  </si>
  <si>
    <t>glassy matrix, few crystaline grains apparent; moderate mineral clast load; highly vescicular matrix and several large metal grains</t>
  </si>
  <si>
    <t>73001,52A</t>
  </si>
  <si>
    <t>Glassy matrix, and any minerals in it are hard to see; large amount of very small vesicle; Few metal grains; clast poor (mostly p;ag</t>
  </si>
  <si>
    <t>73001,90A</t>
  </si>
  <si>
    <t xml:space="preserve">Glassy matrix (or very fine grained) with moderate clast load, mostly mineral clasts; abundant vesicles, often rounded; </t>
  </si>
  <si>
    <t>73001,94B</t>
  </si>
  <si>
    <t>Fine grained or glass matrix (plag not obvious) and ilmenite (?); clast poor, mostly mineral clasts; some metal grains, including large ones; abundant vesicles, many rounded.</t>
  </si>
  <si>
    <t>73001,2053</t>
  </si>
  <si>
    <t xml:space="preserve">Vesicular </t>
  </si>
  <si>
    <t>highly vesciular glassy matrix, no minerals apparent; moderate clast load of mostly mineral clasts; metal grains</t>
  </si>
  <si>
    <t>73001,2082</t>
  </si>
  <si>
    <t>glassy matrix that has relatively large interconnected vesicles; clast poor, mostly minerals; numerous larger metal grains</t>
  </si>
  <si>
    <t>73001,141</t>
  </si>
  <si>
    <t>Glassy matrix with many small vesicles and some small mineral clasts; prominent large "anorthosite" clast (recrystallized texture)</t>
  </si>
  <si>
    <t>73001,2077</t>
  </si>
  <si>
    <t>glassy matrix with many small vesicules and lots of metal grains; clast poor, mostly mineral clasts</t>
  </si>
  <si>
    <t>73001,2079</t>
  </si>
  <si>
    <t>vesicualr glassy matrix with moderate number of small metal grains; moderate small mineral clast load</t>
  </si>
  <si>
    <t>73001,2081</t>
  </si>
  <si>
    <t>Glassy matrix with many small vesicles and metal; moderate clast load including a few larger lithic clasts (different IMB generation)</t>
  </si>
  <si>
    <t>73001,1013A</t>
  </si>
  <si>
    <t xml:space="preserve">glassy matrix IMB with abundant (and relatively large) vesicles (not typically connected); moderate mineral clast load including some relatively large ones; </t>
  </si>
  <si>
    <t>73001,1013B</t>
  </si>
  <si>
    <t>Very fine grained matrix of plag and mafic silicares; moderate mineral clast load; abundant metal grains (some large)</t>
  </si>
  <si>
    <t>73001,1017A</t>
  </si>
  <si>
    <t>Glassy matrix IMB with plag laths and intersertal glass(?); large mostly texture free clast takes up 30-40% of grain (glass); many smaller metal grains</t>
  </si>
  <si>
    <t>73001,1025A</t>
  </si>
  <si>
    <t>glassy matrix with moderate vugs (some quite large); significant portion of the matrix is crystalline with plag/mafics and moderate abundance of mineral clasts; Metal abundant in both areas</t>
  </si>
  <si>
    <t>73001,1052B</t>
  </si>
  <si>
    <t>Glassy matrix with many discrete large vesicles, abundant metal grains; clast poor (mostly minerals)</t>
  </si>
  <si>
    <t>73001,1064C</t>
  </si>
  <si>
    <t>glassy and vesicular matrix with abundant and diverse clasts, including a large granulitic textured clast</t>
  </si>
  <si>
    <t>73001,1095A</t>
  </si>
  <si>
    <t>fine grained plag and mafic silicate matrix with abundant vugs; clast poor with mostly mineral clasts. Abundant metal in matrix</t>
  </si>
  <si>
    <t>73001,1095D</t>
  </si>
  <si>
    <t>crystaline matrix with larger madic silicate grains (dominant) and smaller plag grains); a few plag clasts; vugs and metal grains common</t>
  </si>
  <si>
    <t>73001,110B</t>
  </si>
  <si>
    <t xml:space="preserve">glassy matrix (?); relatively clast rich with some clasts partially resorbed; many small vesicles; abundant small metal; </t>
  </si>
  <si>
    <t>73001,1122A</t>
  </si>
  <si>
    <t>Crystalline matrix that appears to almost entire zoned mafic silicates; no obvious plag in sample; one large (~1 mm) metal grain</t>
  </si>
  <si>
    <t>73001,1137B</t>
  </si>
  <si>
    <t xml:space="preserve">fine grained crystalline (plag/mafic silicate) matrix, with abundant vesicles and a few larger metal grains. </t>
  </si>
  <si>
    <t>73001,1141A</t>
  </si>
  <si>
    <t>fine grained crystalline matrix of plag and pyx; clast poor - most small mineral clasts; lots of large metal grains</t>
  </si>
  <si>
    <t>73001,1145A</t>
  </si>
  <si>
    <t>glasssy matrix with many discrete small vesicles/vugs; moderate clast load including a large granulite clast; abundant metal</t>
  </si>
  <si>
    <t>73001,1145B</t>
  </si>
  <si>
    <t>fine grained crystalline matrix of plag and two mafics; long glass (?) veins and moderately abundant mineral clasts, mostly minerals</t>
  </si>
  <si>
    <t>73001,1149A</t>
  </si>
  <si>
    <t>crystalline matrix of plag and mafic silicates, with abundant mineral clasts. Matrix is vug rich and has many small metal grains</t>
  </si>
  <si>
    <t>73001,114A</t>
  </si>
  <si>
    <t>Glassy matrix (?); many small vesicles; most clast material is basaltic and often partially to mostly resorbed ;Some metal grains</t>
  </si>
  <si>
    <t>73001,114C</t>
  </si>
  <si>
    <t>matrix is plag and magic silicate; some vesicles; few clasts (plag and mafic silicates); lots of small metal grains.</t>
  </si>
  <si>
    <t>73001,1160B</t>
  </si>
  <si>
    <t>very fine grained matrix of plag and mafic silicates; many large metal grains; some brecciation in the matrix; clast poor</t>
  </si>
  <si>
    <t>73001,1160C</t>
  </si>
  <si>
    <t>glassy matrix with many tiny vugs; clast poor with mineral calsts dominant; many metal grains</t>
  </si>
  <si>
    <t>73001,1171A</t>
  </si>
  <si>
    <t>glassy matrix vesicular breccia with moderate clast load dominated by mineral clasts; metal grains</t>
  </si>
  <si>
    <t>73001,1179A</t>
  </si>
  <si>
    <t>glassy matrix with low clast abundance and many seem to be partially resorbed; medium amount of vesicles (and vugs) and metal grains</t>
  </si>
  <si>
    <t>73001,1187A</t>
  </si>
  <si>
    <t>Highly vesicular glass matrix matrix with ilemnite laths (?) in it; moderate clast load of minerals; few large metal/sulfide areas</t>
  </si>
  <si>
    <t>73001,1191A</t>
  </si>
  <si>
    <t>glassy matrix with many very tiny vugs/vesicles; clast poor with a few small mineral clasts; abundant metal (mostly very small)</t>
  </si>
  <si>
    <t>73001,1205B</t>
  </si>
  <si>
    <t>highly vesicular (interconnected) glassy matrix; moderate clast load of mostly minerals; numerous metal grains (including a few larger)</t>
  </si>
  <si>
    <t>73001,1215B</t>
  </si>
  <si>
    <t>glassy matrix with highly interconnected and abundant small vesicles; moderate mineral clasts; few large metal grains; large amount of attached soil</t>
  </si>
  <si>
    <t>73001,1223A</t>
  </si>
  <si>
    <t>glassy matrix with abundant small discrete vesicles and vugs; moderate clast load of small minerals; plenty of metal grains</t>
  </si>
  <si>
    <t>73001,1230B</t>
  </si>
  <si>
    <t>fine grained crystalline matrix of plag and mafic silicates; moderate clast load; many vugs and metal grains</t>
  </si>
  <si>
    <t>73001,1234A</t>
  </si>
  <si>
    <t>crystalline matrix of plag and mafic silicates; clast poor (mineral clasts); abundant small metal grains; few vugs</t>
  </si>
  <si>
    <t>73001,1238B</t>
  </si>
  <si>
    <t>very fine grained crystalline matrix of plag and mafic silicates; clast poor (small mineral clasts); no vugs and abundant metal grains</t>
  </si>
  <si>
    <t>73001,1238C</t>
  </si>
  <si>
    <t>glassy vesicular matrix; moderate clast load of most mineral clasts; several larger metal grains</t>
  </si>
  <si>
    <t>73001,1242B</t>
  </si>
  <si>
    <t>highly vesicular glassy matrix that is clast poor; several large regolith breccia-like clasts seen; almost seems like schlieren glass holding regolith together</t>
  </si>
  <si>
    <t>73001,1246B</t>
  </si>
  <si>
    <t>crystalline matrix of plag and mafic silicates; moderate clast load of small mineral clasts; region with abundant metal and vesicles (Glassy vein area?)</t>
  </si>
  <si>
    <t>73001,1250A</t>
  </si>
  <si>
    <t>crystalline matriix of plag and mafic silicates with a hint of ilmenite laths; moderate mineral clast load; few medium metal grains</t>
  </si>
  <si>
    <t>73001,145D</t>
  </si>
  <si>
    <t>Very fine grained matrix appears to be plag/mafic silicate; moderate clast load, mostly minerals; abundant metal grains; very fine vesicles also present</t>
  </si>
  <si>
    <t>73001,154A</t>
  </si>
  <si>
    <t xml:space="preserve">granulitic texture; matrix of plag and mafi silicate; few larger plag or mafic clasts; some small metal; </t>
  </si>
  <si>
    <t>73001,158B</t>
  </si>
  <si>
    <t>Highly vescular glassy area with moderate clast load (minerals, partially resorbed); other area is crystalline IMB with plag/mafic matrix, abundant metal, no vesciles, and few mineral clasts</t>
  </si>
  <si>
    <t>73001,165B</t>
  </si>
  <si>
    <t>clast rich, mostly mineral clasts; matrix is plag/pyx and probably ilmenite; abundant metal; moderately abundant  vesicles (medium size)</t>
  </si>
  <si>
    <t>73001,173A</t>
  </si>
  <si>
    <t>Glassy matrix, relatively mafic; abunant clasts both mineral and lithics; abundant metal</t>
  </si>
  <si>
    <t>73001,177B</t>
  </si>
  <si>
    <t>Fine grained matrix of plag/mafics; moderate clast load, mostly plag and one magic mineral; no vesicles; very abundant metal (including large)</t>
  </si>
  <si>
    <t>73001,186A</t>
  </si>
  <si>
    <t>Fine grained plag/mafic matrix; clast poor, mostly small mineral grains; many metal grains; one part has abundant vesicles and slightly more clasts</t>
  </si>
  <si>
    <t>73001,194C</t>
  </si>
  <si>
    <t>Very fine grained or glassy matrix (plag laths?); clast poor but a few large mineral grains; many small vesicles; some metal grains (mostly small)</t>
  </si>
  <si>
    <t>73001,22A</t>
  </si>
  <si>
    <t>Relatively clast rich with mostly mineral clasts and few lithic clasts, metal rich, Vesicle poor/free</t>
  </si>
  <si>
    <t>73001,22C</t>
  </si>
  <si>
    <t xml:space="preserve">Medium Clast abundance, mostly plag clasts or plag-dominated lithic clasts; Abundant metal including large metal; many small vesicles; </t>
  </si>
  <si>
    <t>73001,231B</t>
  </si>
  <si>
    <t>fine grained matrix of plag and mafic silicates; clast poor, mostly mineral clasts; some small irregular vugs; many tiny metal grains</t>
  </si>
  <si>
    <t>73001,235A</t>
  </si>
  <si>
    <t>very fine grained crystalline(?) matrix dominated by plag and tiny mafics? Some clasts, most plag and a mafic silicate; few relatively large metal grains</t>
  </si>
  <si>
    <t>73001,26A</t>
  </si>
  <si>
    <t>fine grained/glassy matrix, relatively clast poor, abundant small vesicles and many metal grains (including a few large); attached soil</t>
  </si>
  <si>
    <t>73001,26C</t>
  </si>
  <si>
    <t>Glassy matrix; moderate clast load, mostly mineral clasts and few small lithic clasts; few small metal grains; many tiny vesicles</t>
  </si>
  <si>
    <t>73001,26D</t>
  </si>
  <si>
    <t>Glassy matrix; moderate clast load, mostly mineral clasts; abundant rounded spherules; few small metal grains</t>
  </si>
  <si>
    <t>73001,34B</t>
  </si>
  <si>
    <t>fine grained plag/mafic matrix; moderate clast lode (plag only); many large metal grains; some small vesicles; small amount of adhering soil</t>
  </si>
  <si>
    <t>73001,42C</t>
  </si>
  <si>
    <t>crystalline matrix of plag and mafic (fine grained); medium clast load (plag and mafic minerals); Lots of metal grains; few irregular vugs;</t>
  </si>
  <si>
    <t>73001,56A</t>
  </si>
  <si>
    <t>Highly vesicular (small vesicles though) matrix that appears glassy; moderate clast lode, mostly minerals, some resorbed (?); abundant small metal; attached soil/RB</t>
  </si>
  <si>
    <t>73001,56B</t>
  </si>
  <si>
    <t>73001,56C</t>
  </si>
  <si>
    <t>Fine grained matrix of plag and mafics; moderate clast load of mineral and lithic clasts; some metal grains; many tiny vesicles/vugs</t>
  </si>
  <si>
    <t>73001,56D</t>
  </si>
  <si>
    <t>Fine grained matrix of plag and mafics; moderate clast load mosty mineral clasts; some metal grains; rare vesicles/vugs</t>
  </si>
  <si>
    <t>73001,67A</t>
  </si>
  <si>
    <t>Fine grained matrix with plag/mafic, maybe tiny ilmenite; many tiny vesicles; moderate clast load (mostly minerals); abundant medium sized metal</t>
  </si>
  <si>
    <t>73001,79B</t>
  </si>
  <si>
    <t>Glassy matrix; clast-rich (some resorbed?), inluding many mineral clasts and several large lithic clasts; lots of irregular vesicles/vugs; some metal grains, including medium sized ones</t>
  </si>
  <si>
    <t>73001,86A</t>
  </si>
  <si>
    <t>Fine grained matrix of plag and mafic silicates; clast poor with mostly small mineral clasts; metal rich; "no" vesicles</t>
  </si>
  <si>
    <t>73001,94C</t>
  </si>
  <si>
    <t>Glassy matrix with numerous vesicles some rounded (looks a little like aggulitate); clast rich, mostly mineral clasts but few large lithic clasts, some partially resorbed; some small metal grains</t>
  </si>
  <si>
    <t>73001,98A</t>
  </si>
  <si>
    <t xml:space="preserve">relatively coarse grained matrix with mafics more abundant (and larger) than plag; few large plag clasts; Moderate number of small vesicles and metal; </t>
  </si>
  <si>
    <t>73001,226</t>
  </si>
  <si>
    <t>Regolith Breccia</t>
  </si>
  <si>
    <t>Black Glass</t>
  </si>
  <si>
    <t>fragmental matrix with abundant mineral and lithic clasts; about 50% of the area is dominated by black glass spheres</t>
  </si>
  <si>
    <t>73001,121A</t>
  </si>
  <si>
    <t>Dilithologic</t>
  </si>
  <si>
    <t>Main area is clast rich (small, mostly mineral) with abundant metal and glassy matrix; outer area is vesicular IMB with few clasts</t>
  </si>
  <si>
    <t>73001,71A</t>
  </si>
  <si>
    <t>Dimict</t>
  </si>
  <si>
    <t>Area of fragmental matrix regolith breccia with abundant small mineral/lithic clasts; large poik Ilm IMB clast takes up &gt;50% volume (or RB area is attached soil?)</t>
  </si>
  <si>
    <t>73001,253A</t>
  </si>
  <si>
    <t>Dithologic</t>
  </si>
  <si>
    <t>fragmental matrix; clast rich including large metal rich IMB clast</t>
  </si>
  <si>
    <t>73001,257C</t>
  </si>
  <si>
    <t>fragmental matrix, abundant clasts (incl. numerous spherules); &gt;50% of volume is a vesicle rich imapact melt breccia with few medium metal grains and moderate clast load</t>
  </si>
  <si>
    <t>73001,2073</t>
  </si>
  <si>
    <t>IMB?</t>
  </si>
  <si>
    <t>Glassy matrix; moderate clast load, mostly small mineral clasts; one very large metal grain</t>
  </si>
  <si>
    <t>73001,1064B</t>
  </si>
  <si>
    <t>glassy matrix breccias with abundant small clasts; very large (several mm) bright phase (metal?) and veins of alteration phase leading off of it (oxides?)</t>
  </si>
  <si>
    <t>73001,239A</t>
  </si>
  <si>
    <t>Glassy matrix; abundant clasts, mostly small mineral clasts (one big plag clast); vesicular areas in the matrix; abundant small metal</t>
  </si>
  <si>
    <t>73001,30A</t>
  </si>
  <si>
    <t>Areas with coherent clasts (still looks fragmental inside), and then brecciated matrix areas in between; Lots of clasts, but little variety - mostly plag and minor mafic minerals incl. exsolved pyroxene; possibly a monomict sample</t>
  </si>
  <si>
    <t>73001,190B</t>
  </si>
  <si>
    <t>abundant clasts in a fragmental matrix; Metal grains; most clasts appear to be same material, perhaps devitrified glass (plag laths in mafic host)</t>
  </si>
  <si>
    <t>73001,2023</t>
  </si>
  <si>
    <t>fragmental matrix; clast rich including numerous large lithic clasts; abundant metal grains</t>
  </si>
  <si>
    <t>73001,2030</t>
  </si>
  <si>
    <t>fragmental matrix; clast rich, though mostly small clasts, likely mineral; abundant metal seen</t>
  </si>
  <si>
    <t>73001,2040</t>
  </si>
  <si>
    <t>glassy matrix; clast rich with mostly small mineral clasts and abundant metal grains</t>
  </si>
  <si>
    <t>73001,2043</t>
  </si>
  <si>
    <t>Glassy matrix; clast -rich with numerous lithic clasts including several vesicular clasts</t>
  </si>
  <si>
    <t>73001,2078</t>
  </si>
  <si>
    <t>fragmental matrix; abundant clasts (mostly small) including a few small basalt clasts (VLT?) and a few spherules as well</t>
  </si>
  <si>
    <t>73001,2080</t>
  </si>
  <si>
    <t>fragmental matrix; clast rich including numerous larger lithic clasts; abundant metal including one very large metal grain</t>
  </si>
  <si>
    <t>73001,1009A</t>
  </si>
  <si>
    <t>fragmental matrix; abundant and diverse clasts including basalts; abundant spherules; few metal grains</t>
  </si>
  <si>
    <t>73001,1021A</t>
  </si>
  <si>
    <t>fragmental breccias with abundant and diverse clasts including a large poik IMB clast</t>
  </si>
  <si>
    <t>73001,1021B</t>
  </si>
  <si>
    <t>fragmental matrix with abundant clasts, mostly small mineral or lithic clasts; Some metal grains</t>
  </si>
  <si>
    <t>73001,1021C</t>
  </si>
  <si>
    <t>fragmental matrix on the edges with a large glassier matrix area in the middle;  abundant and diverse clasts in both areas; abundant metal in btoh areas as well.</t>
  </si>
  <si>
    <t>73001,102A</t>
  </si>
  <si>
    <t xml:space="preserve">Clast rich, including many lithic clasts including a large IMB clast; few small basalt fragments; Some FeNi metal grains present; </t>
  </si>
  <si>
    <t>73001,102C</t>
  </si>
  <si>
    <t>Clast-rich; many spherules; variety of clast types; few large Metal grains</t>
  </si>
  <si>
    <t>73001,102E</t>
  </si>
  <si>
    <t>Abundant clasts of wide variety, many small; Lots of metal grains; possible schlieren and matrix might be glassy</t>
  </si>
  <si>
    <t>73001,1048A</t>
  </si>
  <si>
    <t>fragmental matrix with abundant and diverse clasts including many IMB clasts; abundant metal and a few spherules observed</t>
  </si>
  <si>
    <t>73001,1048C</t>
  </si>
  <si>
    <t>fragmental matrix with abundant clasts (VLT basalt?), and one very large IMB clast; broken into two pieces</t>
  </si>
  <si>
    <t>73001,1056A</t>
  </si>
  <si>
    <t>fragmental matrix with abundant and diverse clasts, including devitrified glass and number IMBs; abundant matrix metal</t>
  </si>
  <si>
    <t>73001,106A</t>
  </si>
  <si>
    <t xml:space="preserve">Abundant schlieren; moderate clast lode, most small and minerals; abundant metal grains. </t>
  </si>
  <si>
    <t>73001,106B</t>
  </si>
  <si>
    <t>abundant clasts, including many small lithic clasts; fragmental matrix (?); some metal and some spherules.</t>
  </si>
  <si>
    <t>73001,1083A</t>
  </si>
  <si>
    <t>fragmental matrix with abundant small clasts; few areas that look like glass veins; abundant metal</t>
  </si>
  <si>
    <t>73001,1095C</t>
  </si>
  <si>
    <t>fragmental matrix with abundant and diverse clasts, including a large number of vesicular IMB clasts</t>
  </si>
  <si>
    <t>73001,1137A</t>
  </si>
  <si>
    <t>glassy matrix with abundant and diverse clasts, mostly small</t>
  </si>
  <si>
    <t>73001,114B</t>
  </si>
  <si>
    <t>Clast rich with some small lithic clasts; fragmental matrix (?); some metal grains; few possible spherules</t>
  </si>
  <si>
    <t>73001,1160D</t>
  </si>
  <si>
    <t>glassy matrix with abundant and diverse clasts; few larger metal grains</t>
  </si>
  <si>
    <t>73001,1160E</t>
  </si>
  <si>
    <t>fragmental matrix with abundant clasts including several larger lithic clasts (mostly IMB)</t>
  </si>
  <si>
    <t>73001,1175A</t>
  </si>
  <si>
    <t>fragmental matrix with abundant small clasts including several devitrified glasses;  Couple of glass-vein areas</t>
  </si>
  <si>
    <t>73001,1183A</t>
  </si>
  <si>
    <t>fragmental matrix with abundant and diverse clasts including several basalt frags and IMB</t>
  </si>
  <si>
    <t>73001,1205C</t>
  </si>
  <si>
    <t>fragmental matrix with abundant small clasts (largely unremarkable)</t>
  </si>
  <si>
    <t>73001,1219B</t>
  </si>
  <si>
    <t>glassy matrix with very high clast load, including a large plutonic clast (coarse grained plag and two mafic silicates)</t>
  </si>
  <si>
    <t>73001,121D</t>
  </si>
  <si>
    <t>Abundant clasts including many small lithic clasts including at least one basalt clast</t>
  </si>
  <si>
    <t>73001,1230D</t>
  </si>
  <si>
    <t>matrix if fragmental and glassy in different areas, with abundant and diverse small clasts; abundant metal</t>
  </si>
  <si>
    <t>73001,1242A</t>
  </si>
  <si>
    <t>fragmental matrix; abundant and diverse clasts including basalts; few spherules; abundant metal grains</t>
  </si>
  <si>
    <t>73001,1242C</t>
  </si>
  <si>
    <t>fragmental matrix with abundant and diverse vlasts incluing large plag grain, metal rich clast and spherules.</t>
  </si>
  <si>
    <t>73001,1246C</t>
  </si>
  <si>
    <t>Glassy matrix with abundant and diverse clasts, including a large vesicular IMB(?) clast; few large metal grains</t>
  </si>
  <si>
    <t>73001,125A</t>
  </si>
  <si>
    <t>clast rich with glassy matrix (possible schlieren); abundant metal including larger metal; attached soil as well.</t>
  </si>
  <si>
    <t>73001,129A</t>
  </si>
  <si>
    <t>Glassy matrix and clast rich, though mostly small mineral clasts; abundant small metal grains; significant attached soil or clastic RB area.</t>
  </si>
  <si>
    <t>73001,129B</t>
  </si>
  <si>
    <t>glassy matrix portion in center with abundant small mineral clasts; possible schlieren; many small metals; some more fragmental areas aroudn the edges</t>
  </si>
  <si>
    <t>73001,145A</t>
  </si>
  <si>
    <t>abundant clasts including many IMB lithic clasts; fragmental matrix</t>
  </si>
  <si>
    <t>73001,145C</t>
  </si>
  <si>
    <t>glassy matrix, moderate clast lode of small clasts (hard to see clasts); abundant metal; some attached soil.</t>
  </si>
  <si>
    <t>73001,149B</t>
  </si>
  <si>
    <t>glassy matrix with abundant small clasts, dominated by minerals (few lithci clasts though); abundant vesicles on one end (possible IMB?)</t>
  </si>
  <si>
    <t>73001,18A</t>
  </si>
  <si>
    <t>Clast rich with wide variety of mineral and small lithic clasts; some metal grains; possible glassy matrix</t>
  </si>
  <si>
    <t>73001,194A</t>
  </si>
  <si>
    <t>Clast rich (mostly small) both mineral and lithic; glassy matrix; few schlieren; many small metal; possible spherules (?); attached soil</t>
  </si>
  <si>
    <t>73001,194D</t>
  </si>
  <si>
    <t>clast rich, mostly small and more mineral than lithic (not super distinct); few schlieren; abundant metal; fragmental matrix</t>
  </si>
  <si>
    <t>73001,201C</t>
  </si>
  <si>
    <t>Very clast rich, including large lithic clasts and prominent areas of vesicular glass (agglutinates or IMB); Few spherules; some metal</t>
  </si>
  <si>
    <t>73001,217A</t>
  </si>
  <si>
    <t>fragmental matrix with abundant mineral and lithic clasts, including at least one prominent basalt clasts</t>
  </si>
  <si>
    <t>73001,217B</t>
  </si>
  <si>
    <t>fragmental matrix with abundant lithic clasts, including a plutonic clast and several basalt clasts</t>
  </si>
  <si>
    <t>73001,217C</t>
  </si>
  <si>
    <t>glassy matrix, abundant clasts that are mostly small and mineral; one side of the grain is a highly vesicular glass</t>
  </si>
  <si>
    <t>73001,22B</t>
  </si>
  <si>
    <t>Clast rich both mineral and lithic clasts; spherules and agglutinates seen; some metal</t>
  </si>
  <si>
    <t>73001,246A</t>
  </si>
  <si>
    <t>fragmental matrix; very clast rich including several large vesicular clasts (IMB?); abundant metal in matrix and clasts</t>
  </si>
  <si>
    <t>73001,26B</t>
  </si>
  <si>
    <t>Medium clast load with abundant lithic clasts; matrix is friable; few small spherules observed; few metal grains</t>
  </si>
  <si>
    <t>73001,34A</t>
  </si>
  <si>
    <t>Fragmenatal matrix, clast rich including numerous large lithic clasts; spherules seenl few large meal grains.</t>
  </si>
  <si>
    <t>73001,34C</t>
  </si>
  <si>
    <t>glassy matrix, clast rich though mostly small (some agglutinates); with several large mafic spherules; some small metal grains</t>
  </si>
  <si>
    <t>73001,38B</t>
  </si>
  <si>
    <t>glassy matrix, very clast rich, large mineral clasts, matrix is partly vesicular, many small metal grains</t>
  </si>
  <si>
    <t>73001,52B</t>
  </si>
  <si>
    <t>Glassy matrix RB; very clast rich with abundant mineral and lithic clasts; some metal incl large; some spherules</t>
  </si>
  <si>
    <t>73001,94A</t>
  </si>
  <si>
    <t xml:space="preserve">Clast rich with wide variety of mineral and lithic clasts including agglutinates (vesc. IMB?); likely glassy matrix; some metal grains; some spherules; </t>
  </si>
  <si>
    <t>73001,221A</t>
  </si>
  <si>
    <t>Soil Breccia</t>
  </si>
  <si>
    <t>fragmental matrix; clast rich, mostly small with abundant mafic mineral clasts, a few small lithic clasts; partially disagreggated</t>
  </si>
  <si>
    <t>Sample Number</t>
  </si>
  <si>
    <t xml:space="preserve">Interval </t>
  </si>
  <si>
    <t>Voxel Size (microns)</t>
  </si>
  <si>
    <t>Slices</t>
  </si>
  <si>
    <t># of particles</t>
  </si>
  <si>
    <t>% of particles</t>
  </si>
  <si>
    <t>% of mass</t>
  </si>
  <si>
    <t>73002,23F</t>
  </si>
  <si>
    <t>very vesicular with some vesicles being large; metal particles present</t>
  </si>
  <si>
    <t>73002,31T</t>
  </si>
  <si>
    <t>mostly vesicular glass, small regolith areas</t>
  </si>
  <si>
    <t>73002,43A</t>
  </si>
  <si>
    <t>Large vesicles; areas of regolith; some metal grains</t>
  </si>
  <si>
    <t>73002,55F</t>
  </si>
  <si>
    <t>elongate; mostly glass with vesicles</t>
  </si>
  <si>
    <t>Impact-melt Breccia</t>
  </si>
  <si>
    <t>73002,1037A</t>
  </si>
  <si>
    <t>73002,1049B</t>
  </si>
  <si>
    <t>very vesicular; vesicles range in size from small to very large; schlieren visible; some vesicles are filled with soil. Minerl soil present on outside.</t>
  </si>
  <si>
    <t>73002,1017B</t>
  </si>
  <si>
    <t>High Ti</t>
  </si>
  <si>
    <t>coarse grained plag and pyx, long ilmenite needles, some show skeletal growth. Pyx is zoned.</t>
  </si>
  <si>
    <t>73002,1029C</t>
  </si>
  <si>
    <t>coarse grained, soil attached on outside</t>
  </si>
  <si>
    <t>73002,1095A</t>
  </si>
  <si>
    <t>fine grained with long ilmenite needles (some skeletal) many of which are hollow (intrafasciculate texture); pyroxene is zoned; possible rlict olivine grains; few small plag laths. some vesicles present; some soil attached to outside</t>
  </si>
  <si>
    <t>73002,1121A</t>
  </si>
  <si>
    <t>beautiful, coarse grained; ilmenite is mostly coarse but some long thin ilmenite needles are present; pyroxene not zoned (but 2 pyxs present)</t>
  </si>
  <si>
    <t>73002,1141A</t>
  </si>
  <si>
    <t>some soil attached to outside, large zoned pyroxene grains, many ilmenite grains with skeletal or intrafasciculate texture; finer grained and vesicular matrix</t>
  </si>
  <si>
    <t>73002,51A</t>
  </si>
  <si>
    <t>Ilmenite with Armalcolite cores; mesostasis areas; possible melt inclusions</t>
  </si>
  <si>
    <t>73002,51C</t>
  </si>
  <si>
    <t>long ilmentite needles; some attached soil</t>
  </si>
  <si>
    <t>73002,80A</t>
  </si>
  <si>
    <t>equant ilmenite; attached soil</t>
  </si>
  <si>
    <t>73002,2015</t>
  </si>
  <si>
    <t>Beautiful clast!!! Coarse grained with skeletal ilmenite grains, some large pyroxenes are zoned.</t>
  </si>
  <si>
    <t>73002,1017C</t>
  </si>
  <si>
    <t>vesicular matrix with mafic equigranular minerals possibly pyroxene and olivine (some are zoned with more Mg in the core, and more Fe towards the rim). Zoned olivine crystals appear to be larger than the pyroxene crystals. Some soil attached at the outside.</t>
  </si>
  <si>
    <t>73002,1033B</t>
  </si>
  <si>
    <t>Grain size is coarse. Large pyx grains (50-60%) elongated plag (20-30%), small bright olivine (10%), trace FeTi oxides; Soil attached on outside</t>
  </si>
  <si>
    <t>73002,1121C</t>
  </si>
  <si>
    <t>Mafic matrix, likely zoned pyroxene, with small plag laths, small equant olivine grains</t>
  </si>
  <si>
    <t>73002,1121B</t>
  </si>
  <si>
    <t>dimineralogic: olivine and pyroxene (?); highly brecciated (probably Monomict); few very bright phases</t>
  </si>
  <si>
    <t>73002,124A</t>
  </si>
  <si>
    <t>Glassy?</t>
  </si>
  <si>
    <t>many metal grains; fine-texture; little clast evidence</t>
  </si>
  <si>
    <t>73002,151B</t>
  </si>
  <si>
    <t>metal grains; vesicles/voids?; Glassy?; attached soil</t>
  </si>
  <si>
    <t>73002,59A</t>
  </si>
  <si>
    <t>No evidence of clasts; tiny metal grains; attached soil</t>
  </si>
  <si>
    <t>73002,1017D</t>
  </si>
  <si>
    <t>Impact melt</t>
  </si>
  <si>
    <t>long plagioclase needles, vesicular; intersertal texture</t>
  </si>
  <si>
    <t>73002,1125A</t>
  </si>
  <si>
    <t>mostly pyx and plag in a weird clast/melt texture; Small vesicles are present so are metal particles some appear in clusters; superfically similar to clasts 73002,1017C and 73002,1121B</t>
  </si>
  <si>
    <t>73002,1132A</t>
  </si>
  <si>
    <t>Ilmenite Laths</t>
  </si>
  <si>
    <t>Fine-grained vesicular matrix containing ilmenite needles, small metal grains, few mineral and lithic clasts; soil present on outside</t>
  </si>
  <si>
    <t>73002,2011A</t>
  </si>
  <si>
    <t xml:space="preserve">fine grained matric of plag and pyx with what look like small ilmenite laths; very vesicular, some larger plagioclase and mafic clasts present. Lot's of cracks.  </t>
  </si>
  <si>
    <t>73002,1021A</t>
  </si>
  <si>
    <t>vesicular, very large mineral fragments present, small ilmenite laths/needles, abundant metal particles, huge feldspathic impact melt clast, soil attached to outside</t>
  </si>
  <si>
    <t>73002,1033E</t>
  </si>
  <si>
    <t>vesicular, contains ilmenite laths/needles; some soil attached to outside; high attenuating phase (metal?) present; some mineral fragments are large</t>
  </si>
  <si>
    <t>73002,1060B</t>
  </si>
  <si>
    <t>vesicular with vesicles ranging in size; contains ilmenite needles/laths; mineral fragments are present; soil attached on outside.</t>
  </si>
  <si>
    <t>73002,1072A</t>
  </si>
  <si>
    <t>vesicular (small vesicles); small ilm needles and metal particle present; overall relatively fine grains but contains some larger mineral fragments as well.</t>
  </si>
  <si>
    <t>73002,1117A</t>
  </si>
  <si>
    <t>vesicular (small vesicles); lots of small ilm needles and metal particle present; overall matrix is relatively fine grained with larger mineral fragments present and some larger metal particles.</t>
  </si>
  <si>
    <t>73002,1102A</t>
  </si>
  <si>
    <t>Poikolitic Ilmenite</t>
  </si>
  <si>
    <t>Beautiful impact melt breccias with granulitic/poikolitic texture, including poikilitic ilmenite grains; some minor soil attached to outside</t>
  </si>
  <si>
    <t>73002,1049E</t>
  </si>
  <si>
    <t>granulitic matrix; ilmenite needles/laths present; contains mineral fragments and few clasts; large metal particles present; some poikilitic ilmenite grains are present</t>
  </si>
  <si>
    <t>73002,1068A</t>
  </si>
  <si>
    <t xml:space="preserve">vesicular, contains poikilitic ilmentite; mineral fragment rich, some are zoned;some metal present; </t>
  </si>
  <si>
    <t>73002,1121D</t>
  </si>
  <si>
    <t>vesicle present; poikilitic ilmenite present; contains few mineral fragments; matrix is granulitic; metal particles are present, some are large; soil attached to outside</t>
  </si>
  <si>
    <t>73002,1013A</t>
  </si>
  <si>
    <t>vesicular</t>
  </si>
  <si>
    <t>vesicular; metal-rich; mineral fragment rich; clast-poor</t>
  </si>
  <si>
    <t>73002,1021B</t>
  </si>
  <si>
    <t xml:space="preserve">vesicular, moderate metal particle amount, mineral fragments range in size. </t>
  </si>
  <si>
    <t>73002,1029B</t>
  </si>
  <si>
    <t>very vesicular, some vesicles are elongated and seem to have a preferred orientation. Mineral fragments are present and rounded in shape. Some soil is attached to outside and filled within a few vesicles.</t>
  </si>
  <si>
    <t>73002,1081A</t>
  </si>
  <si>
    <t>contains elongated vesicles that seem to allign-are connected in long chains almost; few mineral fragments are present; lots fo small metal grains</t>
  </si>
  <si>
    <t>73002,2039</t>
  </si>
  <si>
    <t>Glassy matrix with many small vesicles; Large metal grain and many smaller metal grains seen; fine-grained mineral and small lithic clasts observed</t>
  </si>
  <si>
    <t>73002,2051</t>
  </si>
  <si>
    <t>Impact melt that is extremly vesicular. Vesicles range from very small to very large with sizes up to 1.5-2mm in size. Some of the larger vesicles seem to be elongated. Very few mineral fragments present (some plag and mafic fragments, some of them are zoned), most of the clast is glassy, metal particles are present.</t>
  </si>
  <si>
    <t>73002,1133B</t>
  </si>
  <si>
    <t>very fine grained with large mineral fragments; lots of metal present, some are large grains; soil attached on outside</t>
  </si>
  <si>
    <t>73002,1113A</t>
  </si>
  <si>
    <t>granulitic texture; lost of metal particles that appear in clusters; some mineral clasts. Looks like poikolitc ilmentite IMB group (without ilmenite)</t>
  </si>
  <si>
    <t>73002,116A</t>
  </si>
  <si>
    <t>Vesicular; large metal grains; small ilmenite laths; small attached soil</t>
  </si>
  <si>
    <t>73002,139A</t>
  </si>
  <si>
    <t>vesicular; ilmenite laths; attached soils</t>
  </si>
  <si>
    <t>73002,76A</t>
  </si>
  <si>
    <t>many small metal grains; small ilmenite laths; attached soil; somewhat vesicular</t>
  </si>
  <si>
    <t>73002,84A</t>
  </si>
  <si>
    <t>Vesicular; metal rich; ilmenite laths</t>
  </si>
  <si>
    <t>73002,84B</t>
  </si>
  <si>
    <t>Vesicular; metal rich; ilmenite laths in IMB; lots of attached soil</t>
  </si>
  <si>
    <t>73002,147A</t>
  </si>
  <si>
    <t>Poikolitic(ish) ilmenite; vesicular; few large metal</t>
  </si>
  <si>
    <t>73002,19C</t>
  </si>
  <si>
    <t>Poikolitic ilmentite; granulitic texture; large metal grains; small soil attached</t>
  </si>
  <si>
    <t>73002,43B</t>
  </si>
  <si>
    <t>Poikolitic ilmentite; lots of soil attached; few large metal grains</t>
  </si>
  <si>
    <t>73002,43C</t>
  </si>
  <si>
    <t>Poikolitic ilmentite (finer grained); vesicular; some soil attached; few large metal grains</t>
  </si>
  <si>
    <t>73002,64D</t>
  </si>
  <si>
    <t>Poikolitic ilmenite; vesicular; metal-rich</t>
  </si>
  <si>
    <t>73002,94A</t>
  </si>
  <si>
    <t>Vesicular, poikolitic ilmentite; few large metal grains; some attached soils</t>
  </si>
  <si>
    <t>73002,102A</t>
  </si>
  <si>
    <t>Vesicular; abundant metal; attached soil</t>
  </si>
  <si>
    <t>73002,47A</t>
  </si>
  <si>
    <t>Vesicular matrix, soil attached; some metal grains</t>
  </si>
  <si>
    <t>73002,55E</t>
  </si>
  <si>
    <t>Vesicular matrix; soil attached; lots of metal</t>
  </si>
  <si>
    <t>73002,68B</t>
  </si>
  <si>
    <t>vesicular; metal-rich; some attached soil; clast-poor</t>
  </si>
  <si>
    <t>73002,72C</t>
  </si>
  <si>
    <t>Very vesicular; fine-grained matrix; attached soil; few sizeable lithic clasts</t>
  </si>
  <si>
    <t>73002,27G</t>
  </si>
  <si>
    <t>fine-grained matrix with devitrified glass with large basalt clasts inside</t>
  </si>
  <si>
    <t>73002,132A</t>
  </si>
  <si>
    <t>Metal rich; attached soil areas; large mafic silicate clasts</t>
  </si>
  <si>
    <t>73002,151A</t>
  </si>
  <si>
    <t>granulitic texture?; Metal rich; few vesicles</t>
  </si>
  <si>
    <t>73002,151C</t>
  </si>
  <si>
    <t>granulitic?; poikolitic?; Metal rich; few vesicles; attached soil</t>
  </si>
  <si>
    <t>73002,51B</t>
  </si>
  <si>
    <t>lots of metal; attached soil</t>
  </si>
  <si>
    <t>73002,72B</t>
  </si>
  <si>
    <t>fine-grained matrix; some soil attached; few large metal grains; clast poor</t>
  </si>
  <si>
    <t>73002,94B</t>
  </si>
  <si>
    <t>Lots of large metal; clast-poor; attached soil area</t>
  </si>
  <si>
    <t>73002,19D</t>
  </si>
  <si>
    <t>Agglutinitic</t>
  </si>
  <si>
    <t>Clast-rich; vesicular glassy areas, large metal grain on one end; coherent matrix</t>
  </si>
  <si>
    <t>73002,63B</t>
  </si>
  <si>
    <t>Vesicular glassy areas; basaltic clasts; moderately friable matrix</t>
  </si>
  <si>
    <t>73002,68A</t>
  </si>
  <si>
    <t>Large vesicular glassy area; Friable matrix; basaltic clasts;</t>
  </si>
  <si>
    <t>73002,72D</t>
  </si>
  <si>
    <t>Areas of vesicular glass; basaltic clasts; few large metal grains; moderaetly friable matrix</t>
  </si>
  <si>
    <t>73002,1009C</t>
  </si>
  <si>
    <t>Regolith breccia</t>
  </si>
  <si>
    <t>agglutinitic</t>
  </si>
  <si>
    <t>Vesicular glassy agglutinate coating; basaltic clasts present; large metal particle present; highly fractured, possibly friable matrix; contains glass spherules.</t>
  </si>
  <si>
    <t>73002,1029A</t>
  </si>
  <si>
    <t xml:space="preserve">Lost of agglutinate attached, regolith portion contains huge glass spherule, clasts (including vesicular ones) present, mineral fragments are more prevalent. </t>
  </si>
  <si>
    <t>73002,1033C</t>
  </si>
  <si>
    <t>Agglutinate and some soil attached on outside, few clasts present, several glass spherules present, one basalt clast present.</t>
  </si>
  <si>
    <t>73002,1033D</t>
  </si>
  <si>
    <t>2-3 basalt/mafic clasts present, one clast with poikilitic ilmenite grains; lots of mineral fragements most are finer grained; metal/high attenuating phase present; contains some glass spherules.</t>
  </si>
  <si>
    <t>73002,1049A</t>
  </si>
  <si>
    <t>large vesicular agglutinate attached on outside, some vesciles are filled with soil. Contains clasts and mineral fragments; at least one basaltic (high-Ti) clast present; metal present.</t>
  </si>
  <si>
    <t>73002,143A</t>
  </si>
  <si>
    <t>Clast-rich; basaltic-clasts; two different regolith areas</t>
  </si>
  <si>
    <t>73002,15A</t>
  </si>
  <si>
    <t>Contains very large metal rich IMB clast; coherent matrix</t>
  </si>
  <si>
    <t>73002,98B</t>
  </si>
  <si>
    <t>Prominent IMB clasts; metal rich; attached soils; moderately friable matrix</t>
  </si>
  <si>
    <t>73002,1045C</t>
  </si>
  <si>
    <t>dilithologic</t>
  </si>
  <si>
    <t>Small amounts of regolith breccia areas on the edges (20%), but with a large impact-melt breccias clast in the interior that has a pseudo granulitic texture; ; contains some mineral fragments and clasts; large metal particles present</t>
  </si>
  <si>
    <t>73002,1059A</t>
  </si>
  <si>
    <t>regolith breccia part is clast and mineral fragment rich; impact melt part is fine grained, feldspathic (likely) slightly vesicular with few mineral fragments and lots of small metal particles present.</t>
  </si>
  <si>
    <t>73002,1060C</t>
  </si>
  <si>
    <t>Dilithologic regolith breccia and impact melt breccia. Regolith breccia is mineral frament rich, few clast, contains glass spherules; melt breccia has a glassy matrix, few tiny vesicles, contains some mineral fragments.</t>
  </si>
  <si>
    <t>73002,1064A</t>
  </si>
  <si>
    <t>clast-rich regolith exterior with prominent ilmenite-lath/vesicular IMB clast(s) inside; high attenuating phase (metal?) present; some mineral fragments are large; sample broken into multiple pieces</t>
  </si>
  <si>
    <t>73002,1005A</t>
  </si>
  <si>
    <t>regolith breccia</t>
  </si>
  <si>
    <t>Clast rich. Contains multiple metal particles and lots of mineral fragments some of which are zoned, some rounded, some very large. Vesicular impact melt clasts are also present.</t>
  </si>
  <si>
    <t>73002,120A</t>
  </si>
  <si>
    <t>Tentative</t>
  </si>
  <si>
    <t>many small metal grains; coherent matrix; attached soil</t>
  </si>
  <si>
    <t>73002,124B</t>
  </si>
  <si>
    <t xml:space="preserve">coherent areas and friable areas; voids and fractures; </t>
  </si>
  <si>
    <t>73002,128A</t>
  </si>
  <si>
    <t>highly-vesicular matrix; wide range of clast types;</t>
  </si>
  <si>
    <t>73002,47B</t>
  </si>
  <si>
    <t>Coherent matrix; clast-poor; vesicles; soil attached</t>
  </si>
  <si>
    <t>73002,80B</t>
  </si>
  <si>
    <t>Lots of large metal; clast-poor; small attached soil areas; coherent matrix</t>
  </si>
  <si>
    <t>73002,106A</t>
  </si>
  <si>
    <t>Possible Spherule; many small lithic clasts; fraible matrix</t>
  </si>
  <si>
    <t>73002,116B</t>
  </si>
  <si>
    <t>Few large, many small metal grains; friable matrix</t>
  </si>
  <si>
    <t>73002,23 UN</t>
  </si>
  <si>
    <t>partly broken into pieces during XCT scanning. Small bit of vesicular glass on the outside; small basalt clast present; glass spherules present</t>
  </si>
  <si>
    <t>73002,31M</t>
  </si>
  <si>
    <t>clast-rich; basaltic-clasts; vesicular glass rind; coherent matrix; possible spherules</t>
  </si>
  <si>
    <t>73002,31R</t>
  </si>
  <si>
    <t>Lots of metal; lots of attached soil; range in clast types; coherent matrix</t>
  </si>
  <si>
    <t>73002,35B</t>
  </si>
  <si>
    <t>Moderate clast load; range in clast types incl. poss. basaltic; Possible Spherules</t>
  </si>
  <si>
    <t>73002,39A</t>
  </si>
  <si>
    <t>contains huge basalt clast; mineral fragment and clast rich, metal particles and glass spherules present</t>
  </si>
  <si>
    <t>73002,55A</t>
  </si>
  <si>
    <t>Large IMB clast; fractured void space; coherent matrix attached soil</t>
  </si>
  <si>
    <t>73002,55B</t>
  </si>
  <si>
    <t>Clast-rich; coherent matrix; vesicular crust</t>
  </si>
  <si>
    <t>73002,59B</t>
  </si>
  <si>
    <t>Clast-rich; moderately friable matrix</t>
  </si>
  <si>
    <t>73002,64C</t>
  </si>
  <si>
    <t>Clast Rich; Spherule; Numerous Lithic clasts; attached soil; friable matrix</t>
  </si>
  <si>
    <t>73002,72A</t>
  </si>
  <si>
    <t>Clast -rich; Slightly vesicular; some attached soil</t>
  </si>
  <si>
    <t>73002,98A</t>
  </si>
  <si>
    <t>Fine-grained matrix; rounded clasts; clast-poor; small metal grains; coherent matrix</t>
  </si>
  <si>
    <t>73002,1041C</t>
  </si>
  <si>
    <t>clast and mineral fragment rich; portion is impact melt with schlieren; contains glass spherules some of which are large.</t>
  </si>
  <si>
    <t>73002,1045A</t>
  </si>
  <si>
    <t>regolith breccia that contains abundant schlieren; partially melted clasts; some soil attached to outside; metal particles present; few large clasts.</t>
  </si>
  <si>
    <t>73002,1009B</t>
  </si>
  <si>
    <t>contains large portions of imact melt, including schlieren, vesiclar impact melt clasts, mineral fragments, some glass spherules. Soil attached on outside.</t>
  </si>
  <si>
    <t>73002,1017A</t>
  </si>
  <si>
    <t>mineral fragement rich, moderate clast presence, metal particle present, few glass spherules.</t>
  </si>
  <si>
    <t>73002,1017E</t>
  </si>
  <si>
    <t>basalt clasts; large metal fragments; multiple glass spherules; some small amount ofagglutinate attached to outside.</t>
  </si>
  <si>
    <t>73002,1025A</t>
  </si>
  <si>
    <t>Clast rich, some are vesicular, lots of glass spherules, some potential basaltic clasts. Mineral framgents present. Some highx-ray attenuating phase present (metal/ilm?).</t>
  </si>
  <si>
    <t>73002,1033A</t>
  </si>
  <si>
    <t>very fine grained, contains lots of glass spherules, soil attached on outside, few clasts, lots of mineral fragments, most relativley fine grained</t>
  </si>
  <si>
    <t>73002,1037B</t>
  </si>
  <si>
    <t>fine grained, some large mineral fragements present, some are highly fractured; melt vein/melt schlieren going through sample; small glass spherules are present; some metal present; large clast with poikilitic ilm present at edge/rim of sample.</t>
  </si>
  <si>
    <t>73002,1041A</t>
  </si>
  <si>
    <t>contains melt vein/melt schlieren; lots of different clasts and mineral fragment, some minerals are zoned; metal particles present; contains glass spherules.</t>
  </si>
  <si>
    <t>73002,1041B</t>
  </si>
  <si>
    <t>contains some melt vein; clast rich; metal present; some mineral fragments are zoned.</t>
  </si>
  <si>
    <t>73002,1045B</t>
  </si>
  <si>
    <t>clast and mineral fragment rich; metal particles present; soil attached on outside; lots of glass spherules; large dark clasts</t>
  </si>
  <si>
    <t>73002,1045D</t>
  </si>
  <si>
    <t>clast and mineral fragment rich; contains large glass spherules; metal particle present some of which are large.</t>
  </si>
  <si>
    <t>73002,1045E</t>
  </si>
  <si>
    <t>contains smaller mineral fragemnts and some clasts; vesicular agglutinate attached on outside on one side</t>
  </si>
  <si>
    <t>73002,1049C</t>
  </si>
  <si>
    <t>contains large basaltic clasts; clast and mineral fragment rich; metal present; some glass spherules present</t>
  </si>
  <si>
    <t>73002,1049D</t>
  </si>
  <si>
    <t>beautiful! Clast and mineral fragment rich, lots of vesicular impact melt clasts present; contains at least three basaltic clasts. large glass spherules present of different compositions (based on gray scale).</t>
  </si>
  <si>
    <t>73002,1060A</t>
  </si>
  <si>
    <t>fine grained; some mineral fragments and clasts present, one clast represents potentially a basaltic clast; contains several glass spherules</t>
  </si>
  <si>
    <t>73002,1073A</t>
  </si>
  <si>
    <t>clast and mineral fragment rich; including clast that contains poikilitic ilmentite and vesicular clasts; lots of glass spherules present, some rather large.</t>
  </si>
  <si>
    <t>73002,1088A</t>
  </si>
  <si>
    <t>slightly vesicular, fine grained matix; many mineral and lith fragments present, some are large; some soil attached on outside; metal particles present, some large</t>
  </si>
  <si>
    <t>73002,1109A</t>
  </si>
  <si>
    <t>fine grained clastic matrix; contains some metal particles; many mineral and small lithic fragments present; soil attached to outside</t>
  </si>
  <si>
    <t>73002,1113B</t>
  </si>
  <si>
    <t>regolith breccia containing many small mineral/lithic clasts; ~60% of the area has a glassy-matrix but still looks like a regolith breccia based on clasts load; possible it's a glassy-matric IMB?</t>
  </si>
  <si>
    <t>73002,1133A</t>
  </si>
  <si>
    <t>FULL of glass spherules, like a million all different sizes! Stopped counting at 50, most if not all have a shrinkage bubbles!</t>
  </si>
  <si>
    <t>Lithic and minerla clast rich; some glass spherules; some metal particles</t>
  </si>
  <si>
    <t>73002,1018A</t>
  </si>
  <si>
    <t>clast and mineral fragment rich; including vesicular clasts; some mineral fragments are zoned; glass spherules present, potentially a basaltic clast present(?)</t>
  </si>
  <si>
    <t>73002,2018A</t>
  </si>
  <si>
    <t xml:space="preserve">Very fine grained matrix, containing mostly mineral fragments, maybe one basalt fragements (or at least part of a former basalt clast -see 0:07 to 0:10sec in movie). Some impact melt clasts present as well. Contains at least 16 glass spherules, some of which have shrinkage bubbles. </t>
  </si>
  <si>
    <t>73002,2035</t>
  </si>
  <si>
    <t>Typical regolith breccia with many small mineral and lithic clasts in the matrix; one large impact melt vein going through the clast with visible schlieren. In matrix lots of small/fine grained metal particles present</t>
  </si>
  <si>
    <t>73002,2048</t>
  </si>
  <si>
    <t>Lots of clasts and mineral fragments set in a finer grained ground mass. Metal framgents are abundant, some clasts are vesicular, some recrystallzied impact melt clasts present as well.</t>
  </si>
  <si>
    <t>73002,2050</t>
  </si>
  <si>
    <t>Looks like a glassy-matrix regolith breccia with schlieren throughout the clast; very fine grained matrix (likely glassy) but many small mineral and lithic fragments as well as metal particles seen</t>
  </si>
  <si>
    <t>73002,23E</t>
  </si>
  <si>
    <t>some regolith breccia present, very friable</t>
  </si>
  <si>
    <t>73002,39B</t>
  </si>
  <si>
    <t>Largely disagregated during scanning; clast rich; friable matrix</t>
  </si>
  <si>
    <t>73002,1009A</t>
  </si>
  <si>
    <t>combusted soil clod. Still contains mineral fragements, vesicular impact melt clasts, metal particles and some regolith breccia with small basaltic clasts.</t>
  </si>
  <si>
    <t>73002,1125B</t>
  </si>
  <si>
    <t>mostly combusted but contains some regolith breccias that are mineral fragment, clast, and glas spherule rich as well as a few IMB clasts</t>
  </si>
  <si>
    <t>Mass of particles (g)</t>
  </si>
  <si>
    <t>Basalt, High-Ti</t>
  </si>
  <si>
    <t>Basalt, Low-Ti</t>
  </si>
  <si>
    <t>Table 2: Lithologic Classification of &gt;4 mm particles by XCT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</si>
</sst>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sz val="11"/>
      <color theme="1"/>
      <name val="Symbol"/>
      <family val="1"/>
      <charset val="2"/>
    </font>
    <font>
      <sz val="11"/>
      <name val="Calibri"/>
      <family val="2"/>
      <scheme val="minor"/>
    </font>
  </fonts>
  <fills count="2">
    <fill>
      <patternFill patternType="none"/>
    </fill>
    <fill>
      <patternFill patternType="gray125"/>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2" fillId="0" borderId="0" xfId="0" applyFont="1" applyAlignment="1">
      <alignment horizontal="center" vertical="center" wrapText="1"/>
    </xf>
    <xf numFmtId="49" fontId="0" fillId="0" borderId="0" xfId="0" applyNumberFormat="1"/>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165" fontId="0" fillId="0" borderId="0" xfId="0" applyNumberFormat="1" applyAlignment="1">
      <alignment horizontal="center"/>
    </xf>
    <xf numFmtId="164" fontId="5" fillId="0" borderId="0" xfId="0" applyNumberFormat="1" applyFont="1" applyAlignment="1">
      <alignment horizontal="center"/>
    </xf>
    <xf numFmtId="2" fontId="0" fillId="0" borderId="0" xfId="0" applyNumberFormat="1" applyAlignment="1">
      <alignment horizontal="center"/>
    </xf>
    <xf numFmtId="0" fontId="0" fillId="0" borderId="0" xfId="0" quotePrefix="1"/>
    <xf numFmtId="2" fontId="0" fillId="0" borderId="0" xfId="0" applyNumberFormat="1"/>
    <xf numFmtId="0" fontId="5" fillId="0" borderId="0" xfId="0" applyFont="1"/>
    <xf numFmtId="0" fontId="2" fillId="0" borderId="1" xfId="0" applyFont="1" applyBorder="1"/>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xf numFmtId="0" fontId="0" fillId="0" borderId="0" xfId="0" applyBorder="1" applyAlignment="1">
      <alignment horizontal="center"/>
    </xf>
    <xf numFmtId="166" fontId="0" fillId="0" borderId="0" xfId="1" applyNumberFormat="1" applyFont="1" applyBorder="1" applyAlignment="1">
      <alignment horizontal="center"/>
    </xf>
    <xf numFmtId="164" fontId="0" fillId="0" borderId="0" xfId="0" applyNumberFormat="1" applyBorder="1" applyAlignment="1">
      <alignment horizontal="center"/>
    </xf>
    <xf numFmtId="166" fontId="0" fillId="0" borderId="8" xfId="1" applyNumberFormat="1" applyFont="1" applyBorder="1" applyAlignment="1">
      <alignment horizontal="center"/>
    </xf>
    <xf numFmtId="0" fontId="0" fillId="0" borderId="9" xfId="0" applyBorder="1"/>
    <xf numFmtId="0" fontId="0" fillId="0" borderId="10" xfId="0" applyBorder="1" applyAlignment="1">
      <alignment horizontal="center"/>
    </xf>
    <xf numFmtId="166" fontId="0" fillId="0" borderId="10" xfId="1" applyNumberFormat="1" applyFont="1" applyBorder="1" applyAlignment="1">
      <alignment horizontal="center"/>
    </xf>
    <xf numFmtId="164" fontId="0" fillId="0" borderId="10" xfId="0" applyNumberFormat="1" applyBorder="1" applyAlignment="1">
      <alignment horizontal="center"/>
    </xf>
    <xf numFmtId="166" fontId="0" fillId="0" borderId="11" xfId="1" applyNumberFormat="1" applyFont="1" applyBorder="1"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2F523-AE55-439A-B7CB-73F7D4019F27}">
  <dimension ref="A1:L221"/>
  <sheetViews>
    <sheetView workbookViewId="0">
      <selection activeCell="D3" sqref="D3:D6"/>
    </sheetView>
  </sheetViews>
  <sheetFormatPr defaultColWidth="8.88671875" defaultRowHeight="14.4" x14ac:dyDescent="0.3"/>
  <cols>
    <col min="1" max="1" width="11.6640625" bestFit="1" customWidth="1"/>
    <col min="2" max="2" width="4.6640625" style="3" bestFit="1" customWidth="1"/>
    <col min="3" max="3" width="7.44140625" style="3" customWidth="1"/>
    <col min="4" max="4" width="8.109375" bestFit="1" customWidth="1"/>
    <col min="5" max="5" width="18" bestFit="1" customWidth="1"/>
    <col min="6" max="6" width="17.109375" bestFit="1" customWidth="1"/>
    <col min="7" max="7" width="121.21875" customWidth="1"/>
    <col min="8" max="8" width="11.6640625" style="3" customWidth="1"/>
    <col min="9" max="10" width="8.33203125" style="3" customWidth="1"/>
    <col min="11" max="11" width="10.5546875" style="3" customWidth="1"/>
    <col min="12" max="12" width="8.33203125" style="3" customWidth="1"/>
  </cols>
  <sheetData>
    <row r="1" spans="1:12" ht="28.8" x14ac:dyDescent="0.3">
      <c r="A1" s="1" t="s">
        <v>0</v>
      </c>
      <c r="B1" s="1" t="s">
        <v>1</v>
      </c>
      <c r="C1" s="1" t="s">
        <v>2</v>
      </c>
      <c r="D1" s="1" t="s">
        <v>3</v>
      </c>
      <c r="E1" s="1" t="s">
        <v>4</v>
      </c>
      <c r="F1" s="1" t="s">
        <v>5</v>
      </c>
      <c r="G1" s="1" t="s">
        <v>6</v>
      </c>
      <c r="H1" s="1" t="s">
        <v>7</v>
      </c>
      <c r="I1" s="1" t="s">
        <v>8</v>
      </c>
      <c r="J1" s="1" t="s">
        <v>9</v>
      </c>
      <c r="K1" s="1" t="s">
        <v>10</v>
      </c>
      <c r="L1" s="1" t="s">
        <v>11</v>
      </c>
    </row>
    <row r="2" spans="1:12" x14ac:dyDescent="0.3">
      <c r="A2" s="2" t="s">
        <v>12</v>
      </c>
      <c r="B2" s="3">
        <v>1</v>
      </c>
      <c r="C2" s="3">
        <v>41</v>
      </c>
      <c r="D2" s="4">
        <v>0.112</v>
      </c>
      <c r="E2" t="s">
        <v>13</v>
      </c>
      <c r="G2" t="s">
        <v>14</v>
      </c>
      <c r="H2" s="3">
        <v>4.3499999999999996</v>
      </c>
      <c r="I2" s="3">
        <v>90</v>
      </c>
      <c r="J2" s="5">
        <v>33</v>
      </c>
      <c r="K2" s="5">
        <v>3141</v>
      </c>
      <c r="L2" s="3">
        <v>1476</v>
      </c>
    </row>
    <row r="3" spans="1:12" x14ac:dyDescent="0.3">
      <c r="A3" s="2" t="s">
        <v>15</v>
      </c>
      <c r="B3" s="3">
        <v>2</v>
      </c>
      <c r="C3" s="3">
        <v>54</v>
      </c>
      <c r="D3" s="4">
        <v>6.3E-2</v>
      </c>
      <c r="E3" t="s">
        <v>16</v>
      </c>
      <c r="F3" t="s">
        <v>17</v>
      </c>
      <c r="G3" t="s">
        <v>18</v>
      </c>
      <c r="H3" s="6">
        <v>3.34</v>
      </c>
      <c r="I3" s="3">
        <v>90</v>
      </c>
      <c r="J3" s="5">
        <v>33</v>
      </c>
      <c r="K3" s="5">
        <v>3141</v>
      </c>
      <c r="L3" s="3">
        <v>1439</v>
      </c>
    </row>
    <row r="4" spans="1:12" x14ac:dyDescent="0.3">
      <c r="A4" s="2" t="s">
        <v>19</v>
      </c>
      <c r="B4" s="3">
        <v>1</v>
      </c>
      <c r="C4" s="3">
        <v>20</v>
      </c>
      <c r="D4" s="7">
        <v>3.5000000000000003E-2</v>
      </c>
      <c r="E4" t="s">
        <v>16</v>
      </c>
      <c r="F4" t="s">
        <v>20</v>
      </c>
      <c r="G4" t="s">
        <v>21</v>
      </c>
      <c r="H4" s="3">
        <v>3.13</v>
      </c>
      <c r="I4" s="3">
        <v>90</v>
      </c>
      <c r="J4" s="5">
        <v>33</v>
      </c>
      <c r="K4" s="5">
        <v>3141</v>
      </c>
      <c r="L4" s="3">
        <v>1546</v>
      </c>
    </row>
    <row r="5" spans="1:12" x14ac:dyDescent="0.3">
      <c r="A5" s="2" t="s">
        <v>22</v>
      </c>
      <c r="B5" s="3">
        <v>1</v>
      </c>
      <c r="C5" s="3">
        <v>49</v>
      </c>
      <c r="D5" s="4">
        <v>5.8999999999999997E-2</v>
      </c>
      <c r="E5" t="s">
        <v>16</v>
      </c>
      <c r="G5" t="s">
        <v>23</v>
      </c>
      <c r="H5" s="3">
        <v>3.34</v>
      </c>
      <c r="I5" s="3">
        <v>90</v>
      </c>
      <c r="J5" s="5">
        <v>33</v>
      </c>
      <c r="K5" s="5">
        <v>3141</v>
      </c>
      <c r="L5" s="3">
        <v>1598</v>
      </c>
    </row>
    <row r="6" spans="1:12" x14ac:dyDescent="0.3">
      <c r="A6" s="2" t="s">
        <v>24</v>
      </c>
      <c r="B6" s="3">
        <v>1</v>
      </c>
      <c r="C6" s="3">
        <v>17</v>
      </c>
      <c r="D6" s="4">
        <v>4.2999999999999997E-2</v>
      </c>
      <c r="E6" t="s">
        <v>16</v>
      </c>
      <c r="G6" t="s">
        <v>25</v>
      </c>
      <c r="H6" s="3">
        <v>3.49</v>
      </c>
      <c r="I6" s="3">
        <v>90</v>
      </c>
      <c r="J6" s="5">
        <v>33</v>
      </c>
      <c r="K6" s="5">
        <v>3141</v>
      </c>
      <c r="L6" s="3">
        <v>1173</v>
      </c>
    </row>
    <row r="7" spans="1:12" x14ac:dyDescent="0.3">
      <c r="A7" s="2" t="s">
        <v>26</v>
      </c>
      <c r="B7" s="3">
        <v>1</v>
      </c>
      <c r="C7" s="3">
        <v>44</v>
      </c>
      <c r="D7" s="4">
        <v>0.61499999999999999</v>
      </c>
      <c r="E7" t="s">
        <v>27</v>
      </c>
      <c r="F7" t="s">
        <v>28</v>
      </c>
      <c r="G7" t="s">
        <v>29</v>
      </c>
      <c r="H7" s="3">
        <v>7.76</v>
      </c>
      <c r="I7" s="3">
        <v>90</v>
      </c>
      <c r="J7" s="5">
        <v>33</v>
      </c>
      <c r="K7" s="5">
        <v>3141</v>
      </c>
      <c r="L7" s="3">
        <v>1669</v>
      </c>
    </row>
    <row r="8" spans="1:12" x14ac:dyDescent="0.3">
      <c r="A8" s="2" t="s">
        <v>72</v>
      </c>
      <c r="B8" s="3">
        <v>2</v>
      </c>
      <c r="C8" s="3">
        <v>28</v>
      </c>
      <c r="D8" s="4">
        <v>2.3679999999999999</v>
      </c>
      <c r="E8" t="s">
        <v>27</v>
      </c>
      <c r="F8" t="s">
        <v>28</v>
      </c>
      <c r="G8" t="s">
        <v>73</v>
      </c>
      <c r="H8" s="6">
        <v>10.09</v>
      </c>
      <c r="I8" s="3">
        <v>110</v>
      </c>
      <c r="J8" s="5">
        <v>33</v>
      </c>
      <c r="K8" s="5">
        <v>3141</v>
      </c>
      <c r="L8" s="3">
        <v>1647</v>
      </c>
    </row>
    <row r="9" spans="1:12" x14ac:dyDescent="0.3">
      <c r="A9" s="2" t="s">
        <v>30</v>
      </c>
      <c r="B9" s="3">
        <v>1</v>
      </c>
      <c r="C9" s="3">
        <v>24</v>
      </c>
      <c r="D9" s="3">
        <v>9.4E-2</v>
      </c>
      <c r="E9" t="s">
        <v>27</v>
      </c>
      <c r="F9" t="s">
        <v>28</v>
      </c>
      <c r="G9" t="s">
        <v>31</v>
      </c>
      <c r="H9" s="3">
        <v>4.04</v>
      </c>
      <c r="I9" s="3">
        <v>90</v>
      </c>
      <c r="J9" s="5">
        <v>33</v>
      </c>
      <c r="K9" s="5">
        <v>3141</v>
      </c>
      <c r="L9" s="3">
        <v>1626</v>
      </c>
    </row>
    <row r="10" spans="1:12" x14ac:dyDescent="0.3">
      <c r="A10" s="2" t="s">
        <v>74</v>
      </c>
      <c r="B10" s="3">
        <v>2</v>
      </c>
      <c r="C10" s="3">
        <v>8</v>
      </c>
      <c r="D10" s="7">
        <v>7.1999999999999995E-2</v>
      </c>
      <c r="E10" t="s">
        <v>27</v>
      </c>
      <c r="F10" t="s">
        <v>28</v>
      </c>
      <c r="G10" t="s">
        <v>75</v>
      </c>
      <c r="H10" s="6">
        <v>3.92</v>
      </c>
      <c r="I10" s="3">
        <v>90</v>
      </c>
      <c r="J10" s="5">
        <v>33</v>
      </c>
      <c r="K10" s="5">
        <v>3141</v>
      </c>
      <c r="L10" s="3">
        <v>1613</v>
      </c>
    </row>
    <row r="11" spans="1:12" x14ac:dyDescent="0.3">
      <c r="A11" s="2" t="s">
        <v>76</v>
      </c>
      <c r="B11" s="3">
        <v>2</v>
      </c>
      <c r="C11" s="3">
        <v>8</v>
      </c>
      <c r="D11" s="4">
        <v>6.8000000000000005E-2</v>
      </c>
      <c r="E11" t="s">
        <v>27</v>
      </c>
      <c r="F11" t="s">
        <v>28</v>
      </c>
      <c r="G11" t="s">
        <v>77</v>
      </c>
      <c r="H11" s="6">
        <v>3.39</v>
      </c>
      <c r="I11" s="3">
        <v>90</v>
      </c>
      <c r="J11" s="5">
        <v>33</v>
      </c>
      <c r="K11" s="5">
        <v>3141</v>
      </c>
      <c r="L11" s="3">
        <v>1524</v>
      </c>
    </row>
    <row r="12" spans="1:12" x14ac:dyDescent="0.3">
      <c r="A12" s="2" t="s">
        <v>78</v>
      </c>
      <c r="B12" s="3">
        <v>2</v>
      </c>
      <c r="C12" s="3">
        <v>15</v>
      </c>
      <c r="D12" s="4">
        <v>0.11600000000000001</v>
      </c>
      <c r="E12" t="s">
        <v>27</v>
      </c>
      <c r="F12" t="s">
        <v>28</v>
      </c>
      <c r="G12" t="s">
        <v>79</v>
      </c>
      <c r="H12" s="6">
        <v>7.86</v>
      </c>
      <c r="I12" s="3">
        <v>110</v>
      </c>
      <c r="J12" s="5">
        <v>33</v>
      </c>
      <c r="K12" s="5">
        <v>3141</v>
      </c>
      <c r="L12" s="3">
        <v>1598</v>
      </c>
    </row>
    <row r="13" spans="1:12" x14ac:dyDescent="0.3">
      <c r="A13" s="2" t="s">
        <v>80</v>
      </c>
      <c r="B13" s="3">
        <v>2</v>
      </c>
      <c r="C13" s="3">
        <v>16</v>
      </c>
      <c r="D13" s="4">
        <v>9.1999999999999998E-2</v>
      </c>
      <c r="E13" t="s">
        <v>27</v>
      </c>
      <c r="F13" t="s">
        <v>28</v>
      </c>
      <c r="G13" t="s">
        <v>81</v>
      </c>
      <c r="H13" s="6">
        <v>3.55</v>
      </c>
      <c r="I13" s="3">
        <v>90</v>
      </c>
      <c r="J13" s="5">
        <v>33</v>
      </c>
      <c r="K13" s="5">
        <v>3141</v>
      </c>
      <c r="L13" s="3">
        <v>1610</v>
      </c>
    </row>
    <row r="14" spans="1:12" x14ac:dyDescent="0.3">
      <c r="A14" s="2" t="s">
        <v>82</v>
      </c>
      <c r="B14" s="3">
        <v>2</v>
      </c>
      <c r="C14" s="3">
        <v>23</v>
      </c>
      <c r="D14" s="4">
        <v>6.0999999999999999E-2</v>
      </c>
      <c r="E14" t="s">
        <v>27</v>
      </c>
      <c r="F14" t="s">
        <v>28</v>
      </c>
      <c r="G14" t="s">
        <v>83</v>
      </c>
      <c r="H14" s="6">
        <v>4.01</v>
      </c>
      <c r="I14" s="3">
        <v>90</v>
      </c>
      <c r="J14" s="5">
        <v>33</v>
      </c>
      <c r="K14" s="5">
        <v>3141</v>
      </c>
      <c r="L14" s="3">
        <v>1296</v>
      </c>
    </row>
    <row r="15" spans="1:12" x14ac:dyDescent="0.3">
      <c r="A15" s="2" t="s">
        <v>84</v>
      </c>
      <c r="B15" s="3">
        <v>2</v>
      </c>
      <c r="C15" s="3">
        <v>25</v>
      </c>
      <c r="D15" s="4">
        <v>0.78500000000000003</v>
      </c>
      <c r="E15" t="s">
        <v>27</v>
      </c>
      <c r="F15" t="s">
        <v>28</v>
      </c>
      <c r="G15" t="s">
        <v>85</v>
      </c>
      <c r="H15" s="6">
        <v>6.71</v>
      </c>
      <c r="I15" s="3">
        <v>90</v>
      </c>
      <c r="J15" s="5">
        <v>33</v>
      </c>
      <c r="K15" s="5">
        <v>3141</v>
      </c>
      <c r="L15" s="3">
        <v>1690</v>
      </c>
    </row>
    <row r="16" spans="1:12" x14ac:dyDescent="0.3">
      <c r="A16" s="2" t="s">
        <v>86</v>
      </c>
      <c r="B16" s="3">
        <v>2</v>
      </c>
      <c r="C16" s="3">
        <v>28</v>
      </c>
      <c r="D16" s="4">
        <v>0.16500000000000001</v>
      </c>
      <c r="E16" t="s">
        <v>27</v>
      </c>
      <c r="F16" t="s">
        <v>28</v>
      </c>
      <c r="G16" t="s">
        <v>87</v>
      </c>
      <c r="H16" s="6">
        <v>5.22</v>
      </c>
      <c r="I16" s="3">
        <v>90</v>
      </c>
      <c r="J16" s="5">
        <v>33</v>
      </c>
      <c r="K16" s="5">
        <v>3141</v>
      </c>
      <c r="L16" s="3">
        <v>1634</v>
      </c>
    </row>
    <row r="17" spans="1:12" x14ac:dyDescent="0.3">
      <c r="A17" s="2" t="s">
        <v>32</v>
      </c>
      <c r="B17" s="3">
        <v>1</v>
      </c>
      <c r="C17" s="3">
        <v>26</v>
      </c>
      <c r="D17" s="4">
        <v>9.9000000000000005E-2</v>
      </c>
      <c r="E17" t="s">
        <v>27</v>
      </c>
      <c r="F17" t="s">
        <v>28</v>
      </c>
      <c r="G17" t="s">
        <v>33</v>
      </c>
      <c r="H17" s="3">
        <v>3.3</v>
      </c>
      <c r="I17" s="3">
        <v>90</v>
      </c>
      <c r="J17" s="5">
        <v>33</v>
      </c>
      <c r="K17" s="5">
        <v>3141</v>
      </c>
      <c r="L17" s="3">
        <v>1578</v>
      </c>
    </row>
    <row r="18" spans="1:12" x14ac:dyDescent="0.3">
      <c r="A18" s="2" t="s">
        <v>88</v>
      </c>
      <c r="B18" s="3">
        <v>2</v>
      </c>
      <c r="C18" s="3">
        <v>34</v>
      </c>
      <c r="D18" s="7">
        <v>0.502</v>
      </c>
      <c r="E18" t="s">
        <v>27</v>
      </c>
      <c r="F18" t="s">
        <v>28</v>
      </c>
      <c r="G18" t="s">
        <v>89</v>
      </c>
      <c r="H18" s="6">
        <v>7.2</v>
      </c>
      <c r="I18" s="3">
        <v>90</v>
      </c>
      <c r="J18" s="5">
        <v>33</v>
      </c>
      <c r="K18" s="5">
        <v>3141</v>
      </c>
      <c r="L18" s="3">
        <v>1631</v>
      </c>
    </row>
    <row r="19" spans="1:12" x14ac:dyDescent="0.3">
      <c r="A19" s="2" t="s">
        <v>90</v>
      </c>
      <c r="B19" s="3">
        <v>2</v>
      </c>
      <c r="C19" s="3">
        <v>41</v>
      </c>
      <c r="D19" s="4">
        <v>8.4000000000000005E-2</v>
      </c>
      <c r="E19" t="s">
        <v>27</v>
      </c>
      <c r="F19" t="s">
        <v>28</v>
      </c>
      <c r="G19" t="s">
        <v>91</v>
      </c>
      <c r="H19" s="6">
        <v>3.48</v>
      </c>
      <c r="I19" s="3">
        <v>90</v>
      </c>
      <c r="J19" s="5">
        <v>33</v>
      </c>
      <c r="K19" s="5">
        <v>3141</v>
      </c>
      <c r="L19" s="3">
        <v>1378</v>
      </c>
    </row>
    <row r="20" spans="1:12" x14ac:dyDescent="0.3">
      <c r="A20" s="2" t="s">
        <v>92</v>
      </c>
      <c r="B20" s="3">
        <v>2</v>
      </c>
      <c r="C20" s="3">
        <v>43</v>
      </c>
      <c r="D20" s="4">
        <v>0.128</v>
      </c>
      <c r="E20" t="s">
        <v>27</v>
      </c>
      <c r="F20" t="s">
        <v>28</v>
      </c>
      <c r="G20" t="s">
        <v>93</v>
      </c>
      <c r="H20" s="6">
        <v>3.84</v>
      </c>
      <c r="I20" s="3">
        <v>90</v>
      </c>
      <c r="J20" s="5">
        <v>33</v>
      </c>
      <c r="K20" s="5">
        <v>3141</v>
      </c>
      <c r="L20" s="3">
        <v>1362</v>
      </c>
    </row>
    <row r="21" spans="1:12" x14ac:dyDescent="0.3">
      <c r="A21" s="2" t="s">
        <v>94</v>
      </c>
      <c r="B21" s="3">
        <v>2</v>
      </c>
      <c r="C21" s="3">
        <v>48</v>
      </c>
      <c r="D21" s="4">
        <v>0.189</v>
      </c>
      <c r="E21" t="s">
        <v>27</v>
      </c>
      <c r="F21" t="s">
        <v>28</v>
      </c>
      <c r="G21" t="s">
        <v>95</v>
      </c>
      <c r="H21" s="6">
        <v>4.3600000000000003</v>
      </c>
      <c r="I21" s="3">
        <v>90</v>
      </c>
      <c r="J21" s="5">
        <v>33</v>
      </c>
      <c r="K21" s="5">
        <v>3141</v>
      </c>
      <c r="L21" s="3">
        <v>1587</v>
      </c>
    </row>
    <row r="22" spans="1:12" x14ac:dyDescent="0.3">
      <c r="A22" t="s">
        <v>34</v>
      </c>
      <c r="B22" s="3">
        <v>1</v>
      </c>
      <c r="C22" s="3">
        <v>29</v>
      </c>
      <c r="D22" s="3">
        <v>4.9000000000000002E-2</v>
      </c>
      <c r="E22" t="s">
        <v>27</v>
      </c>
      <c r="F22" t="s">
        <v>28</v>
      </c>
      <c r="G22" t="s">
        <v>35</v>
      </c>
      <c r="H22" s="3">
        <v>3.26</v>
      </c>
      <c r="I22" s="3">
        <v>90</v>
      </c>
      <c r="J22" s="5">
        <v>33</v>
      </c>
      <c r="K22" s="5">
        <v>3141</v>
      </c>
      <c r="L22" s="3">
        <v>1366</v>
      </c>
    </row>
    <row r="23" spans="1:12" x14ac:dyDescent="0.3">
      <c r="A23" s="2" t="s">
        <v>96</v>
      </c>
      <c r="B23" s="3">
        <v>2</v>
      </c>
      <c r="C23" s="3">
        <v>61</v>
      </c>
      <c r="D23" s="4">
        <v>6.7000000000000004E-2</v>
      </c>
      <c r="E23" t="s">
        <v>27</v>
      </c>
      <c r="F23" t="s">
        <v>28</v>
      </c>
      <c r="G23" t="s">
        <v>97</v>
      </c>
      <c r="H23" s="6">
        <v>4.2</v>
      </c>
      <c r="I23" s="3">
        <v>90</v>
      </c>
      <c r="J23" s="5">
        <v>33</v>
      </c>
      <c r="K23" s="5">
        <v>3141</v>
      </c>
      <c r="L23" s="3">
        <v>1602</v>
      </c>
    </row>
    <row r="24" spans="1:12" x14ac:dyDescent="0.3">
      <c r="A24" t="s">
        <v>36</v>
      </c>
      <c r="B24" s="3">
        <v>1</v>
      </c>
      <c r="C24" s="3">
        <v>30</v>
      </c>
      <c r="D24" s="4">
        <v>9.4E-2</v>
      </c>
      <c r="E24" t="s">
        <v>27</v>
      </c>
      <c r="F24" t="s">
        <v>28</v>
      </c>
      <c r="G24" t="s">
        <v>37</v>
      </c>
      <c r="H24" s="3">
        <v>4.5199999999999996</v>
      </c>
      <c r="I24" s="3">
        <v>90</v>
      </c>
      <c r="J24" s="5">
        <v>33</v>
      </c>
      <c r="K24" s="5">
        <v>3141</v>
      </c>
      <c r="L24" s="3">
        <v>1243</v>
      </c>
    </row>
    <row r="25" spans="1:12" x14ac:dyDescent="0.3">
      <c r="A25" t="s">
        <v>38</v>
      </c>
      <c r="B25" s="3">
        <v>1</v>
      </c>
      <c r="C25" s="3">
        <v>31</v>
      </c>
      <c r="D25" s="4">
        <v>2.8000000000000001E-2</v>
      </c>
      <c r="E25" t="s">
        <v>39</v>
      </c>
      <c r="F25" t="s">
        <v>28</v>
      </c>
      <c r="G25" t="s">
        <v>40</v>
      </c>
      <c r="H25" s="3">
        <v>2.91</v>
      </c>
      <c r="I25" s="3">
        <v>90</v>
      </c>
      <c r="J25" s="5">
        <v>33</v>
      </c>
      <c r="K25" s="5">
        <v>3141</v>
      </c>
      <c r="L25" s="3">
        <v>1685</v>
      </c>
    </row>
    <row r="26" spans="1:12" x14ac:dyDescent="0.3">
      <c r="A26" s="2" t="s">
        <v>41</v>
      </c>
      <c r="B26" s="3">
        <v>1</v>
      </c>
      <c r="C26" s="3">
        <v>32</v>
      </c>
      <c r="D26" s="4">
        <v>4.9000000000000002E-2</v>
      </c>
      <c r="E26" t="s">
        <v>39</v>
      </c>
      <c r="F26" t="s">
        <v>42</v>
      </c>
      <c r="G26" t="s">
        <v>43</v>
      </c>
      <c r="H26" s="3">
        <v>3.78</v>
      </c>
      <c r="I26" s="3">
        <v>90</v>
      </c>
      <c r="J26" s="5">
        <v>33</v>
      </c>
      <c r="K26" s="5">
        <v>3141</v>
      </c>
      <c r="L26" s="3">
        <v>1464</v>
      </c>
    </row>
    <row r="27" spans="1:12" x14ac:dyDescent="0.3">
      <c r="A27" s="2" t="s">
        <v>44</v>
      </c>
      <c r="B27" s="3">
        <v>1</v>
      </c>
      <c r="C27" s="3">
        <v>34</v>
      </c>
      <c r="D27" s="4">
        <v>0.22900000000000001</v>
      </c>
      <c r="E27" t="s">
        <v>27</v>
      </c>
      <c r="F27" t="s">
        <v>28</v>
      </c>
      <c r="G27" t="s">
        <v>45</v>
      </c>
      <c r="H27" s="8">
        <v>6</v>
      </c>
      <c r="I27" s="3">
        <v>90</v>
      </c>
      <c r="J27" s="5">
        <v>33</v>
      </c>
      <c r="K27" s="5">
        <v>3141</v>
      </c>
      <c r="L27" s="3">
        <v>1446</v>
      </c>
    </row>
    <row r="28" spans="1:12" x14ac:dyDescent="0.3">
      <c r="A28" t="s">
        <v>46</v>
      </c>
      <c r="B28" s="3">
        <v>1</v>
      </c>
      <c r="C28" s="3">
        <v>1</v>
      </c>
      <c r="D28" s="4">
        <v>4.7E-2</v>
      </c>
      <c r="E28" t="s">
        <v>27</v>
      </c>
      <c r="F28" t="s">
        <v>28</v>
      </c>
      <c r="G28" t="s">
        <v>47</v>
      </c>
      <c r="H28" s="8">
        <v>3.12</v>
      </c>
      <c r="I28" s="3">
        <v>90</v>
      </c>
      <c r="J28" s="5">
        <v>33</v>
      </c>
      <c r="K28" s="5">
        <v>3141</v>
      </c>
      <c r="L28" s="3">
        <v>1697</v>
      </c>
    </row>
    <row r="29" spans="1:12" x14ac:dyDescent="0.3">
      <c r="A29" s="2" t="s">
        <v>48</v>
      </c>
      <c r="B29" s="3">
        <v>1</v>
      </c>
      <c r="C29" s="3">
        <v>44</v>
      </c>
      <c r="D29" s="4">
        <v>8.7999999999999995E-2</v>
      </c>
      <c r="E29" t="s">
        <v>27</v>
      </c>
      <c r="F29" t="s">
        <v>28</v>
      </c>
      <c r="G29" t="s">
        <v>49</v>
      </c>
      <c r="H29" s="3">
        <v>3.96</v>
      </c>
      <c r="I29" s="3">
        <v>90</v>
      </c>
      <c r="J29" s="5">
        <v>33</v>
      </c>
      <c r="K29" s="5">
        <v>3141</v>
      </c>
      <c r="L29" s="3">
        <v>1468</v>
      </c>
    </row>
    <row r="30" spans="1:12" x14ac:dyDescent="0.3">
      <c r="A30" s="2" t="s">
        <v>50</v>
      </c>
      <c r="B30" s="3">
        <v>1</v>
      </c>
      <c r="C30" s="3">
        <v>52</v>
      </c>
      <c r="D30" s="4">
        <v>0.26400000000000001</v>
      </c>
      <c r="E30" t="s">
        <v>27</v>
      </c>
      <c r="F30" t="s">
        <v>28</v>
      </c>
      <c r="G30" t="s">
        <v>51</v>
      </c>
      <c r="H30" s="3">
        <v>4.5</v>
      </c>
      <c r="I30" s="3">
        <v>90</v>
      </c>
      <c r="J30" s="5">
        <v>33</v>
      </c>
      <c r="K30" s="5">
        <v>3141</v>
      </c>
      <c r="L30" s="3">
        <v>1526</v>
      </c>
    </row>
    <row r="31" spans="1:12" x14ac:dyDescent="0.3">
      <c r="A31" s="2" t="s">
        <v>52</v>
      </c>
      <c r="B31" s="3">
        <v>1</v>
      </c>
      <c r="C31" s="3">
        <v>52</v>
      </c>
      <c r="D31" s="3">
        <v>0.106</v>
      </c>
      <c r="E31" t="s">
        <v>27</v>
      </c>
      <c r="F31" t="s">
        <v>28</v>
      </c>
      <c r="G31" t="s">
        <v>53</v>
      </c>
      <c r="H31" s="3">
        <v>4</v>
      </c>
      <c r="I31" s="3">
        <v>90</v>
      </c>
      <c r="J31" s="5">
        <v>33</v>
      </c>
      <c r="K31" s="5">
        <v>3141</v>
      </c>
      <c r="L31" s="3">
        <v>1672</v>
      </c>
    </row>
    <row r="32" spans="1:12" x14ac:dyDescent="0.3">
      <c r="A32" s="2" t="s">
        <v>54</v>
      </c>
      <c r="B32" s="3">
        <v>1</v>
      </c>
      <c r="C32" s="3">
        <v>64</v>
      </c>
      <c r="D32" s="4">
        <v>6.9000000000000006E-2</v>
      </c>
      <c r="E32" t="s">
        <v>27</v>
      </c>
      <c r="F32" t="s">
        <v>28</v>
      </c>
      <c r="G32" t="s">
        <v>55</v>
      </c>
      <c r="H32" s="3">
        <v>3.91</v>
      </c>
      <c r="I32" s="3">
        <v>90</v>
      </c>
      <c r="J32" s="5">
        <v>33</v>
      </c>
      <c r="K32" s="5">
        <v>3141</v>
      </c>
      <c r="L32" s="3">
        <v>1202</v>
      </c>
    </row>
    <row r="33" spans="1:12" x14ac:dyDescent="0.3">
      <c r="A33" s="2" t="s">
        <v>56</v>
      </c>
      <c r="B33" s="3">
        <v>1</v>
      </c>
      <c r="C33" s="3">
        <v>7</v>
      </c>
      <c r="D33" s="4">
        <v>0.115</v>
      </c>
      <c r="E33" t="s">
        <v>27</v>
      </c>
      <c r="F33" t="s">
        <v>28</v>
      </c>
      <c r="G33" t="s">
        <v>57</v>
      </c>
      <c r="H33" s="3">
        <v>4.25</v>
      </c>
      <c r="I33" s="3">
        <v>90</v>
      </c>
      <c r="J33" s="5">
        <v>33</v>
      </c>
      <c r="K33" s="5">
        <v>3141</v>
      </c>
      <c r="L33" s="3">
        <v>1345</v>
      </c>
    </row>
    <row r="34" spans="1:12" x14ac:dyDescent="0.3">
      <c r="A34" t="s">
        <v>58</v>
      </c>
      <c r="B34" s="3">
        <v>1</v>
      </c>
      <c r="C34" s="3">
        <v>18</v>
      </c>
      <c r="D34" s="4">
        <v>9.2999999999999999E-2</v>
      </c>
      <c r="E34" t="s">
        <v>27</v>
      </c>
      <c r="F34" t="s">
        <v>28</v>
      </c>
      <c r="G34" t="s">
        <v>59</v>
      </c>
      <c r="H34" s="3">
        <v>3.43</v>
      </c>
      <c r="I34" s="3">
        <v>90</v>
      </c>
      <c r="J34" s="5">
        <v>33</v>
      </c>
      <c r="K34" s="5">
        <v>3141</v>
      </c>
      <c r="L34" s="3">
        <v>1645</v>
      </c>
    </row>
    <row r="35" spans="1:12" x14ac:dyDescent="0.3">
      <c r="A35" s="2" t="s">
        <v>60</v>
      </c>
      <c r="B35" s="3">
        <v>2</v>
      </c>
      <c r="C35" s="3">
        <v>62</v>
      </c>
      <c r="D35" s="4">
        <v>0.123</v>
      </c>
      <c r="E35" t="s">
        <v>27</v>
      </c>
      <c r="F35" t="s">
        <v>61</v>
      </c>
      <c r="G35" t="s">
        <v>62</v>
      </c>
      <c r="H35" s="6">
        <v>4.07</v>
      </c>
      <c r="I35" s="3">
        <v>90</v>
      </c>
      <c r="J35" s="5">
        <v>33</v>
      </c>
      <c r="K35" s="5">
        <v>3141</v>
      </c>
      <c r="L35" s="3">
        <v>1665</v>
      </c>
    </row>
    <row r="36" spans="1:12" x14ac:dyDescent="0.3">
      <c r="A36" t="s">
        <v>63</v>
      </c>
      <c r="B36" s="3">
        <v>1</v>
      </c>
      <c r="C36" s="3">
        <v>2</v>
      </c>
      <c r="D36" s="4">
        <v>2.4E-2</v>
      </c>
      <c r="E36" t="s">
        <v>27</v>
      </c>
      <c r="F36" t="s">
        <v>61</v>
      </c>
      <c r="G36" t="s">
        <v>64</v>
      </c>
      <c r="H36" s="3">
        <v>3.15</v>
      </c>
      <c r="I36" s="3">
        <v>90</v>
      </c>
      <c r="J36" s="5">
        <v>33</v>
      </c>
      <c r="K36" s="5">
        <v>3141</v>
      </c>
      <c r="L36" s="3">
        <v>1664</v>
      </c>
    </row>
    <row r="37" spans="1:12" x14ac:dyDescent="0.3">
      <c r="A37" s="2" t="s">
        <v>65</v>
      </c>
      <c r="B37" s="3">
        <v>1</v>
      </c>
      <c r="C37" s="3">
        <v>3</v>
      </c>
      <c r="D37" s="4">
        <v>6.9000000000000006E-2</v>
      </c>
      <c r="E37" t="s">
        <v>27</v>
      </c>
      <c r="F37" t="s">
        <v>61</v>
      </c>
      <c r="G37" t="s">
        <v>66</v>
      </c>
      <c r="H37" s="3">
        <v>4.1900000000000004</v>
      </c>
      <c r="I37" s="3">
        <v>90</v>
      </c>
      <c r="J37" s="5">
        <v>33</v>
      </c>
      <c r="K37" s="5">
        <v>3141</v>
      </c>
      <c r="L37" s="3">
        <v>1093</v>
      </c>
    </row>
    <row r="38" spans="1:12" x14ac:dyDescent="0.3">
      <c r="A38" s="2" t="s">
        <v>67</v>
      </c>
      <c r="B38" s="3">
        <v>1</v>
      </c>
      <c r="C38" s="3">
        <v>49</v>
      </c>
      <c r="D38" s="4">
        <v>7.2999999999999995E-2</v>
      </c>
      <c r="E38" t="s">
        <v>68</v>
      </c>
      <c r="G38" t="s">
        <v>69</v>
      </c>
      <c r="H38" s="3">
        <v>3.65</v>
      </c>
      <c r="I38" s="3">
        <v>90</v>
      </c>
      <c r="J38" s="5">
        <v>33</v>
      </c>
      <c r="K38" s="5">
        <v>3141</v>
      </c>
      <c r="L38" s="3">
        <v>1510</v>
      </c>
    </row>
    <row r="39" spans="1:12" x14ac:dyDescent="0.3">
      <c r="A39" s="2" t="s">
        <v>70</v>
      </c>
      <c r="B39" s="3">
        <v>1</v>
      </c>
      <c r="C39" s="3">
        <v>51</v>
      </c>
      <c r="D39" s="4">
        <v>0.121</v>
      </c>
      <c r="E39" t="s">
        <v>68</v>
      </c>
      <c r="G39" t="s">
        <v>71</v>
      </c>
      <c r="H39" s="3">
        <v>3.99</v>
      </c>
      <c r="I39" s="3">
        <v>90</v>
      </c>
      <c r="J39" s="5">
        <v>33</v>
      </c>
      <c r="K39" s="5">
        <v>3141</v>
      </c>
      <c r="L39" s="3">
        <v>1636</v>
      </c>
    </row>
    <row r="40" spans="1:12" x14ac:dyDescent="0.3">
      <c r="A40" s="2" t="s">
        <v>98</v>
      </c>
      <c r="B40" s="3">
        <v>2</v>
      </c>
      <c r="C40" s="3">
        <v>8</v>
      </c>
      <c r="D40" s="7">
        <v>0.13</v>
      </c>
      <c r="E40" t="s">
        <v>99</v>
      </c>
      <c r="F40" t="s">
        <v>68</v>
      </c>
      <c r="G40" t="s">
        <v>100</v>
      </c>
      <c r="H40" s="6">
        <v>4.2</v>
      </c>
      <c r="I40" s="3">
        <v>90</v>
      </c>
      <c r="J40" s="5">
        <v>33</v>
      </c>
      <c r="K40" s="5">
        <v>3141</v>
      </c>
      <c r="L40" s="3">
        <v>1595</v>
      </c>
    </row>
    <row r="41" spans="1:12" x14ac:dyDescent="0.3">
      <c r="A41" s="2" t="s">
        <v>101</v>
      </c>
      <c r="B41" s="3">
        <v>2</v>
      </c>
      <c r="C41" s="3">
        <v>1</v>
      </c>
      <c r="D41" s="3">
        <v>1.3979999999999999</v>
      </c>
      <c r="E41" t="s">
        <v>99</v>
      </c>
      <c r="G41" t="s">
        <v>102</v>
      </c>
      <c r="H41" s="6">
        <v>11.36</v>
      </c>
      <c r="I41" s="3">
        <v>90</v>
      </c>
      <c r="J41" s="5">
        <v>33</v>
      </c>
      <c r="K41" s="5">
        <v>3141</v>
      </c>
      <c r="L41" s="3">
        <v>1556</v>
      </c>
    </row>
    <row r="42" spans="1:12" x14ac:dyDescent="0.3">
      <c r="A42" s="9" t="s">
        <v>103</v>
      </c>
      <c r="B42" s="3">
        <v>1</v>
      </c>
      <c r="C42" s="3">
        <v>36</v>
      </c>
      <c r="D42" s="4">
        <v>0.78500000000000003</v>
      </c>
      <c r="E42" t="s">
        <v>104</v>
      </c>
      <c r="F42" t="s">
        <v>105</v>
      </c>
      <c r="G42" t="s">
        <v>106</v>
      </c>
      <c r="H42" s="3">
        <v>6.72</v>
      </c>
      <c r="I42" s="3">
        <v>90</v>
      </c>
      <c r="J42" s="5">
        <v>33</v>
      </c>
      <c r="K42" s="5">
        <v>3141</v>
      </c>
      <c r="L42" s="3">
        <v>1598</v>
      </c>
    </row>
    <row r="43" spans="1:12" x14ac:dyDescent="0.3">
      <c r="A43" s="2" t="s">
        <v>107</v>
      </c>
      <c r="B43" s="3">
        <v>2</v>
      </c>
      <c r="C43" s="3">
        <v>4</v>
      </c>
      <c r="D43" s="7">
        <v>4.5999999999999999E-2</v>
      </c>
      <c r="E43" t="s">
        <v>104</v>
      </c>
      <c r="F43" t="s">
        <v>68</v>
      </c>
      <c r="G43" t="s">
        <v>108</v>
      </c>
      <c r="H43" s="6">
        <v>3.26</v>
      </c>
      <c r="I43" s="3">
        <v>90</v>
      </c>
      <c r="J43" s="5">
        <v>33</v>
      </c>
      <c r="K43" s="5">
        <v>3141</v>
      </c>
      <c r="L43" s="3">
        <v>1551</v>
      </c>
    </row>
    <row r="44" spans="1:12" x14ac:dyDescent="0.3">
      <c r="A44" s="2" t="s">
        <v>109</v>
      </c>
      <c r="B44" s="3">
        <v>2</v>
      </c>
      <c r="C44" s="3">
        <v>33</v>
      </c>
      <c r="D44" s="4">
        <v>0.06</v>
      </c>
      <c r="E44" t="s">
        <v>104</v>
      </c>
      <c r="F44" t="s">
        <v>68</v>
      </c>
      <c r="G44" t="s">
        <v>110</v>
      </c>
      <c r="H44" s="6">
        <v>3.85</v>
      </c>
      <c r="I44" s="3">
        <v>90</v>
      </c>
      <c r="J44" s="5">
        <v>33</v>
      </c>
      <c r="K44" s="5">
        <v>3141</v>
      </c>
      <c r="L44" s="3">
        <v>1391</v>
      </c>
    </row>
    <row r="45" spans="1:12" x14ac:dyDescent="0.3">
      <c r="A45" t="s">
        <v>111</v>
      </c>
      <c r="B45" s="3">
        <v>1</v>
      </c>
      <c r="C45" s="3">
        <v>8</v>
      </c>
      <c r="D45" s="4">
        <v>3.4000000000000002E-2</v>
      </c>
      <c r="E45" t="s">
        <v>104</v>
      </c>
      <c r="F45" t="s">
        <v>68</v>
      </c>
      <c r="G45" t="s">
        <v>112</v>
      </c>
      <c r="H45" s="3">
        <v>3.88</v>
      </c>
      <c r="I45" s="3">
        <v>90</v>
      </c>
      <c r="J45" s="5">
        <v>33</v>
      </c>
      <c r="K45" s="5">
        <v>3141</v>
      </c>
      <c r="L45" s="3">
        <v>1575</v>
      </c>
    </row>
    <row r="46" spans="1:12" x14ac:dyDescent="0.3">
      <c r="A46" s="2" t="s">
        <v>125</v>
      </c>
      <c r="B46" s="3">
        <v>3</v>
      </c>
      <c r="C46" s="3">
        <v>3</v>
      </c>
      <c r="D46">
        <v>0.878</v>
      </c>
      <c r="E46" t="s">
        <v>104</v>
      </c>
      <c r="F46" t="s">
        <v>534</v>
      </c>
      <c r="G46" t="s">
        <v>126</v>
      </c>
      <c r="H46" s="3">
        <v>10.54</v>
      </c>
      <c r="I46" s="3">
        <v>90</v>
      </c>
      <c r="J46" s="5">
        <v>33</v>
      </c>
      <c r="K46" s="5">
        <v>3141</v>
      </c>
      <c r="L46" s="3">
        <v>1447</v>
      </c>
    </row>
    <row r="47" spans="1:12" x14ac:dyDescent="0.3">
      <c r="A47" s="2" t="s">
        <v>113</v>
      </c>
      <c r="B47" s="3">
        <v>2</v>
      </c>
      <c r="C47" s="3">
        <v>13</v>
      </c>
      <c r="D47" s="4">
        <v>9.1999999999999998E-2</v>
      </c>
      <c r="E47" t="s">
        <v>104</v>
      </c>
      <c r="F47" t="s">
        <v>534</v>
      </c>
      <c r="G47" t="s">
        <v>114</v>
      </c>
      <c r="H47" s="6">
        <v>3.52</v>
      </c>
      <c r="I47" s="3">
        <v>90</v>
      </c>
      <c r="J47" s="5">
        <v>33</v>
      </c>
      <c r="K47" s="5">
        <v>3141</v>
      </c>
      <c r="L47" s="3">
        <v>1615</v>
      </c>
    </row>
    <row r="48" spans="1:12" x14ac:dyDescent="0.3">
      <c r="A48" s="2" t="s">
        <v>115</v>
      </c>
      <c r="B48" s="3">
        <v>2</v>
      </c>
      <c r="C48" s="3">
        <v>26</v>
      </c>
      <c r="D48" s="4">
        <v>8.5000000000000006E-2</v>
      </c>
      <c r="E48" t="s">
        <v>104</v>
      </c>
      <c r="F48" t="s">
        <v>534</v>
      </c>
      <c r="G48" t="s">
        <v>116</v>
      </c>
      <c r="H48" s="6">
        <v>3.51</v>
      </c>
      <c r="I48" s="3">
        <v>90</v>
      </c>
      <c r="J48" s="5">
        <v>33</v>
      </c>
      <c r="K48" s="5">
        <v>3141</v>
      </c>
      <c r="L48" s="3">
        <v>1569</v>
      </c>
    </row>
    <row r="49" spans="1:12" x14ac:dyDescent="0.3">
      <c r="A49" s="2" t="s">
        <v>117</v>
      </c>
      <c r="B49" s="3">
        <v>2</v>
      </c>
      <c r="C49" s="3">
        <v>57</v>
      </c>
      <c r="D49" s="4">
        <v>0.23</v>
      </c>
      <c r="E49" t="s">
        <v>104</v>
      </c>
      <c r="F49" t="s">
        <v>534</v>
      </c>
      <c r="G49" t="s">
        <v>118</v>
      </c>
      <c r="H49" s="6">
        <v>5.33</v>
      </c>
      <c r="I49" s="3">
        <v>90</v>
      </c>
      <c r="J49" s="5">
        <v>33</v>
      </c>
      <c r="K49" s="5">
        <v>3141</v>
      </c>
      <c r="L49" s="3">
        <v>1653</v>
      </c>
    </row>
    <row r="50" spans="1:12" x14ac:dyDescent="0.3">
      <c r="A50" s="2" t="s">
        <v>119</v>
      </c>
      <c r="B50" s="3">
        <v>2</v>
      </c>
      <c r="C50" s="3">
        <v>59</v>
      </c>
      <c r="D50" s="4">
        <v>7.4999999999999997E-2</v>
      </c>
      <c r="E50" t="s">
        <v>104</v>
      </c>
      <c r="F50" t="s">
        <v>534</v>
      </c>
      <c r="G50" t="s">
        <v>120</v>
      </c>
      <c r="H50" s="6">
        <v>3.83</v>
      </c>
      <c r="I50" s="3">
        <v>90</v>
      </c>
      <c r="J50" s="5">
        <v>33</v>
      </c>
      <c r="K50" s="5">
        <v>3141</v>
      </c>
      <c r="L50" s="3">
        <v>1539</v>
      </c>
    </row>
    <row r="51" spans="1:12" x14ac:dyDescent="0.3">
      <c r="A51" s="2" t="s">
        <v>121</v>
      </c>
      <c r="B51" s="3">
        <v>2</v>
      </c>
      <c r="C51" s="3">
        <v>63</v>
      </c>
      <c r="D51" s="4">
        <v>0.318</v>
      </c>
      <c r="E51" t="s">
        <v>104</v>
      </c>
      <c r="F51" t="s">
        <v>534</v>
      </c>
      <c r="G51" t="s">
        <v>122</v>
      </c>
      <c r="H51" s="6">
        <v>6.19</v>
      </c>
      <c r="I51" s="3">
        <v>90</v>
      </c>
      <c r="J51" s="5">
        <v>33</v>
      </c>
      <c r="K51" s="5">
        <v>3141</v>
      </c>
      <c r="L51" s="3">
        <v>1701</v>
      </c>
    </row>
    <row r="52" spans="1:12" x14ac:dyDescent="0.3">
      <c r="A52" s="2" t="s">
        <v>123</v>
      </c>
      <c r="B52" s="3">
        <v>1</v>
      </c>
      <c r="C52" s="3">
        <v>13</v>
      </c>
      <c r="D52" s="4">
        <v>7.6999999999999999E-2</v>
      </c>
      <c r="E52" t="s">
        <v>104</v>
      </c>
      <c r="F52" t="s">
        <v>534</v>
      </c>
      <c r="G52" t="s">
        <v>124</v>
      </c>
      <c r="H52" s="3">
        <v>3.77</v>
      </c>
      <c r="I52" s="3">
        <v>90</v>
      </c>
      <c r="J52" s="5">
        <v>33</v>
      </c>
      <c r="K52" s="5">
        <v>3141</v>
      </c>
      <c r="L52" s="3">
        <v>1433</v>
      </c>
    </row>
    <row r="53" spans="1:12" x14ac:dyDescent="0.3">
      <c r="A53" s="2" t="s">
        <v>127</v>
      </c>
      <c r="B53" s="3">
        <v>2</v>
      </c>
      <c r="C53" s="3">
        <v>53</v>
      </c>
      <c r="D53" s="4">
        <v>1.8120000000000001</v>
      </c>
      <c r="E53" t="s">
        <v>104</v>
      </c>
      <c r="F53" t="s">
        <v>128</v>
      </c>
      <c r="G53" t="s">
        <v>129</v>
      </c>
      <c r="H53" s="6">
        <v>10.31</v>
      </c>
      <c r="I53" s="3">
        <v>110</v>
      </c>
      <c r="J53" s="5">
        <v>33</v>
      </c>
      <c r="K53" s="5">
        <v>3141</v>
      </c>
      <c r="L53" s="3">
        <v>1663</v>
      </c>
    </row>
    <row r="54" spans="1:12" x14ac:dyDescent="0.3">
      <c r="A54" s="2" t="s">
        <v>130</v>
      </c>
      <c r="B54" s="3">
        <v>1</v>
      </c>
      <c r="C54" s="3">
        <v>24</v>
      </c>
      <c r="D54" s="3">
        <v>9.2999999999999999E-2</v>
      </c>
      <c r="E54" t="s">
        <v>104</v>
      </c>
      <c r="F54" t="s">
        <v>549</v>
      </c>
      <c r="G54" t="s">
        <v>131</v>
      </c>
      <c r="H54" s="3">
        <v>4.37</v>
      </c>
      <c r="I54" s="3">
        <v>90</v>
      </c>
      <c r="J54" s="5">
        <v>33</v>
      </c>
      <c r="K54" s="5">
        <v>3141</v>
      </c>
      <c r="L54" s="3">
        <v>1277</v>
      </c>
    </row>
    <row r="55" spans="1:12" x14ac:dyDescent="0.3">
      <c r="A55" s="2" t="s">
        <v>156</v>
      </c>
      <c r="B55" s="3">
        <v>2</v>
      </c>
      <c r="C55" s="3">
        <v>16</v>
      </c>
      <c r="D55" s="4">
        <v>5.5E-2</v>
      </c>
      <c r="E55" t="s">
        <v>104</v>
      </c>
      <c r="F55" t="s">
        <v>549</v>
      </c>
      <c r="G55" t="s">
        <v>157</v>
      </c>
      <c r="H55" s="6">
        <v>3.46</v>
      </c>
      <c r="I55" s="3">
        <v>90</v>
      </c>
      <c r="J55" s="5">
        <v>33</v>
      </c>
      <c r="K55" s="5">
        <v>3141</v>
      </c>
      <c r="L55" s="3">
        <v>1352</v>
      </c>
    </row>
    <row r="56" spans="1:12" x14ac:dyDescent="0.3">
      <c r="A56" s="2" t="s">
        <v>158</v>
      </c>
      <c r="B56" s="3">
        <v>2</v>
      </c>
      <c r="C56" s="3">
        <v>29</v>
      </c>
      <c r="D56" s="4">
        <v>0.32800000000000001</v>
      </c>
      <c r="E56" t="s">
        <v>104</v>
      </c>
      <c r="F56" t="s">
        <v>549</v>
      </c>
      <c r="G56" t="s">
        <v>159</v>
      </c>
      <c r="H56" s="6">
        <v>5.66</v>
      </c>
      <c r="I56" s="3">
        <v>90</v>
      </c>
      <c r="J56" s="5">
        <v>33</v>
      </c>
      <c r="K56" s="5">
        <v>3141</v>
      </c>
      <c r="L56" s="3">
        <v>1652</v>
      </c>
    </row>
    <row r="57" spans="1:12" x14ac:dyDescent="0.3">
      <c r="A57" s="2" t="s">
        <v>160</v>
      </c>
      <c r="B57" s="3">
        <v>2</v>
      </c>
      <c r="C57" s="3">
        <v>42</v>
      </c>
      <c r="D57" s="4">
        <v>0.19700000000000001</v>
      </c>
      <c r="E57" t="s">
        <v>104</v>
      </c>
      <c r="F57" t="s">
        <v>549</v>
      </c>
      <c r="G57" t="s">
        <v>161</v>
      </c>
      <c r="H57" s="6">
        <v>4.93</v>
      </c>
      <c r="I57" s="3">
        <v>90</v>
      </c>
      <c r="J57" s="5">
        <v>33</v>
      </c>
      <c r="K57" s="5">
        <v>3141</v>
      </c>
      <c r="L57" s="3">
        <v>1554</v>
      </c>
    </row>
    <row r="58" spans="1:12" x14ac:dyDescent="0.3">
      <c r="A58" s="2" t="s">
        <v>162</v>
      </c>
      <c r="B58" s="3">
        <v>2</v>
      </c>
      <c r="C58" s="3">
        <v>49</v>
      </c>
      <c r="D58" s="4">
        <v>0.157</v>
      </c>
      <c r="E58" t="s">
        <v>104</v>
      </c>
      <c r="F58" t="s">
        <v>549</v>
      </c>
      <c r="G58" t="s">
        <v>161</v>
      </c>
      <c r="H58" s="6">
        <v>5.18</v>
      </c>
      <c r="I58" s="3">
        <v>90</v>
      </c>
      <c r="J58" s="5">
        <v>33</v>
      </c>
      <c r="K58" s="5">
        <v>3141</v>
      </c>
      <c r="L58" s="3">
        <v>1375</v>
      </c>
    </row>
    <row r="59" spans="1:12" x14ac:dyDescent="0.3">
      <c r="A59" s="2" t="s">
        <v>163</v>
      </c>
      <c r="B59" s="3">
        <v>2</v>
      </c>
      <c r="C59" s="3">
        <v>61</v>
      </c>
      <c r="D59" s="4">
        <v>0.33200000000000002</v>
      </c>
      <c r="E59" t="s">
        <v>104</v>
      </c>
      <c r="F59" t="s">
        <v>549</v>
      </c>
      <c r="G59" t="s">
        <v>164</v>
      </c>
      <c r="H59" s="6">
        <v>5.98</v>
      </c>
      <c r="I59" s="3">
        <v>90</v>
      </c>
      <c r="J59" s="5">
        <v>33</v>
      </c>
      <c r="K59" s="5">
        <v>3141</v>
      </c>
      <c r="L59" s="3">
        <v>1591</v>
      </c>
    </row>
    <row r="60" spans="1:12" x14ac:dyDescent="0.3">
      <c r="A60" s="2" t="s">
        <v>165</v>
      </c>
      <c r="B60" s="3">
        <v>2</v>
      </c>
      <c r="C60" s="3">
        <v>65</v>
      </c>
      <c r="D60" s="4">
        <v>0.159</v>
      </c>
      <c r="E60" t="s">
        <v>104</v>
      </c>
      <c r="F60" t="s">
        <v>549</v>
      </c>
      <c r="G60" t="s">
        <v>166</v>
      </c>
      <c r="H60" s="6">
        <v>4.53</v>
      </c>
      <c r="I60" s="3">
        <v>90</v>
      </c>
      <c r="J60" s="5">
        <v>33</v>
      </c>
      <c r="K60" s="5">
        <v>3141</v>
      </c>
      <c r="L60" s="3">
        <v>1594</v>
      </c>
    </row>
    <row r="61" spans="1:12" x14ac:dyDescent="0.3">
      <c r="A61" s="2" t="s">
        <v>132</v>
      </c>
      <c r="B61" s="3">
        <v>1</v>
      </c>
      <c r="C61" s="3">
        <v>30</v>
      </c>
      <c r="D61" s="4">
        <v>2.5999999999999999E-2</v>
      </c>
      <c r="E61" t="s">
        <v>104</v>
      </c>
      <c r="F61" t="s">
        <v>549</v>
      </c>
      <c r="G61" t="s">
        <v>133</v>
      </c>
      <c r="H61" s="3">
        <v>3.93</v>
      </c>
      <c r="I61" s="3">
        <v>90</v>
      </c>
      <c r="J61" s="5">
        <v>33</v>
      </c>
      <c r="K61" s="5">
        <v>3141</v>
      </c>
      <c r="L61" s="3">
        <v>1543</v>
      </c>
    </row>
    <row r="62" spans="1:12" x14ac:dyDescent="0.3">
      <c r="A62" s="2" t="s">
        <v>134</v>
      </c>
      <c r="B62" s="3">
        <v>1</v>
      </c>
      <c r="C62" s="3">
        <v>35</v>
      </c>
      <c r="D62" s="4">
        <v>0.107</v>
      </c>
      <c r="E62" t="s">
        <v>104</v>
      </c>
      <c r="F62" t="s">
        <v>549</v>
      </c>
      <c r="G62" t="s">
        <v>135</v>
      </c>
      <c r="H62" s="3">
        <v>4.0199999999999996</v>
      </c>
      <c r="I62" s="3">
        <v>90</v>
      </c>
      <c r="J62" s="5">
        <v>33</v>
      </c>
      <c r="K62" s="5">
        <v>3141</v>
      </c>
      <c r="L62" s="3">
        <v>1690</v>
      </c>
    </row>
    <row r="63" spans="1:12" x14ac:dyDescent="0.3">
      <c r="A63" s="2" t="s">
        <v>136</v>
      </c>
      <c r="B63" s="3">
        <v>1</v>
      </c>
      <c r="C63" s="3">
        <v>44</v>
      </c>
      <c r="D63" s="4">
        <v>5.2999999999999999E-2</v>
      </c>
      <c r="E63" t="s">
        <v>104</v>
      </c>
      <c r="F63" t="s">
        <v>549</v>
      </c>
      <c r="G63" t="s">
        <v>137</v>
      </c>
      <c r="H63" s="3">
        <v>4.0599999999999996</v>
      </c>
      <c r="I63" s="3">
        <v>90</v>
      </c>
      <c r="J63" s="5">
        <v>33</v>
      </c>
      <c r="K63" s="5">
        <v>3141</v>
      </c>
      <c r="L63" s="3">
        <v>1662</v>
      </c>
    </row>
    <row r="64" spans="1:12" x14ac:dyDescent="0.3">
      <c r="A64" s="2" t="s">
        <v>138</v>
      </c>
      <c r="B64" s="3">
        <v>1</v>
      </c>
      <c r="C64" s="3">
        <v>46</v>
      </c>
      <c r="D64" s="4">
        <f>0.031</f>
        <v>3.1E-2</v>
      </c>
      <c r="E64" t="s">
        <v>104</v>
      </c>
      <c r="F64" t="s">
        <v>549</v>
      </c>
      <c r="G64" t="s">
        <v>139</v>
      </c>
      <c r="H64" s="3">
        <v>3.33</v>
      </c>
      <c r="I64" s="3">
        <v>90</v>
      </c>
      <c r="J64" s="5">
        <v>33</v>
      </c>
      <c r="K64" s="5">
        <v>3141</v>
      </c>
      <c r="L64" s="3">
        <v>1687</v>
      </c>
    </row>
    <row r="65" spans="1:12" ht="16.2" customHeight="1" x14ac:dyDescent="0.3">
      <c r="A65" s="2" t="s">
        <v>140</v>
      </c>
      <c r="B65" s="3">
        <v>1</v>
      </c>
      <c r="C65" s="3">
        <v>46</v>
      </c>
      <c r="D65" s="4">
        <v>3.2000000000000001E-2</v>
      </c>
      <c r="E65" t="s">
        <v>104</v>
      </c>
      <c r="F65" t="s">
        <v>549</v>
      </c>
      <c r="G65" t="s">
        <v>141</v>
      </c>
      <c r="H65" s="3">
        <v>3.08</v>
      </c>
      <c r="I65" s="3">
        <v>90</v>
      </c>
      <c r="J65" s="5">
        <v>33</v>
      </c>
      <c r="K65" s="5">
        <v>3141</v>
      </c>
      <c r="L65" s="3">
        <v>1459</v>
      </c>
    </row>
    <row r="66" spans="1:12" x14ac:dyDescent="0.3">
      <c r="A66" s="2" t="s">
        <v>142</v>
      </c>
      <c r="B66" s="3">
        <v>1</v>
      </c>
      <c r="C66" s="3">
        <v>50</v>
      </c>
      <c r="D66" s="4">
        <v>5.5E-2</v>
      </c>
      <c r="E66" t="s">
        <v>104</v>
      </c>
      <c r="F66" t="s">
        <v>549</v>
      </c>
      <c r="G66" t="s">
        <v>143</v>
      </c>
      <c r="H66" s="3">
        <v>4.5</v>
      </c>
      <c r="I66" s="3">
        <v>90</v>
      </c>
      <c r="J66" s="5">
        <v>33</v>
      </c>
      <c r="K66" s="5">
        <v>3141</v>
      </c>
      <c r="L66" s="3">
        <v>1168</v>
      </c>
    </row>
    <row r="67" spans="1:12" x14ac:dyDescent="0.3">
      <c r="A67" s="2" t="s">
        <v>144</v>
      </c>
      <c r="B67" s="3">
        <v>1</v>
      </c>
      <c r="C67" s="3">
        <v>55</v>
      </c>
      <c r="D67" s="4">
        <v>7.5999999999999998E-2</v>
      </c>
      <c r="E67" t="s">
        <v>104</v>
      </c>
      <c r="F67" t="s">
        <v>549</v>
      </c>
      <c r="G67" t="s">
        <v>145</v>
      </c>
      <c r="H67" s="3">
        <v>3.39</v>
      </c>
      <c r="I67" s="3">
        <v>90</v>
      </c>
      <c r="J67" s="5">
        <v>33</v>
      </c>
      <c r="K67" s="5">
        <v>3141</v>
      </c>
      <c r="L67" s="3">
        <v>1532</v>
      </c>
    </row>
    <row r="68" spans="1:12" x14ac:dyDescent="0.3">
      <c r="A68" s="2" t="s">
        <v>146</v>
      </c>
      <c r="B68" s="3">
        <v>1</v>
      </c>
      <c r="C68" s="3">
        <v>56</v>
      </c>
      <c r="D68" s="4">
        <v>0.28100000000000003</v>
      </c>
      <c r="E68" t="s">
        <v>104</v>
      </c>
      <c r="F68" t="s">
        <v>549</v>
      </c>
      <c r="G68" t="s">
        <v>147</v>
      </c>
      <c r="H68" s="3">
        <v>5.51</v>
      </c>
      <c r="I68" s="3">
        <v>90</v>
      </c>
      <c r="J68" s="5">
        <v>33</v>
      </c>
      <c r="K68" s="5">
        <v>3141</v>
      </c>
      <c r="L68" s="3">
        <v>1402</v>
      </c>
    </row>
    <row r="69" spans="1:12" x14ac:dyDescent="0.3">
      <c r="A69" s="2" t="s">
        <v>148</v>
      </c>
      <c r="B69" s="3">
        <v>1</v>
      </c>
      <c r="C69" s="3">
        <v>5</v>
      </c>
      <c r="D69" s="4">
        <v>7.5999999999999998E-2</v>
      </c>
      <c r="E69" t="s">
        <v>104</v>
      </c>
      <c r="F69" t="s">
        <v>549</v>
      </c>
      <c r="G69" t="s">
        <v>149</v>
      </c>
      <c r="H69" s="3">
        <v>3.68</v>
      </c>
      <c r="I69" s="3">
        <v>90</v>
      </c>
      <c r="J69" s="5">
        <v>33</v>
      </c>
      <c r="K69" s="5">
        <v>3141</v>
      </c>
      <c r="L69" s="3">
        <v>1562</v>
      </c>
    </row>
    <row r="70" spans="1:12" x14ac:dyDescent="0.3">
      <c r="A70" t="s">
        <v>150</v>
      </c>
      <c r="B70" s="3">
        <v>1</v>
      </c>
      <c r="C70" s="3">
        <v>8</v>
      </c>
      <c r="D70" s="7">
        <v>6.3E-2</v>
      </c>
      <c r="E70" t="s">
        <v>104</v>
      </c>
      <c r="F70" t="s">
        <v>549</v>
      </c>
      <c r="G70" t="s">
        <v>151</v>
      </c>
      <c r="H70" s="8">
        <v>3.2</v>
      </c>
      <c r="I70" s="3">
        <v>90</v>
      </c>
      <c r="J70" s="5">
        <v>33</v>
      </c>
      <c r="K70" s="5">
        <v>3141</v>
      </c>
      <c r="L70" s="3">
        <v>1620</v>
      </c>
    </row>
    <row r="71" spans="1:12" x14ac:dyDescent="0.3">
      <c r="A71" t="s">
        <v>152</v>
      </c>
      <c r="B71" s="3">
        <v>1</v>
      </c>
      <c r="C71" s="3">
        <v>17</v>
      </c>
      <c r="D71" s="4">
        <v>3.9E-2</v>
      </c>
      <c r="E71" t="s">
        <v>104</v>
      </c>
      <c r="F71" t="s">
        <v>549</v>
      </c>
      <c r="G71" t="s">
        <v>153</v>
      </c>
      <c r="H71" s="3">
        <v>3.48</v>
      </c>
      <c r="I71" s="3">
        <v>90</v>
      </c>
      <c r="J71" s="5">
        <v>33</v>
      </c>
      <c r="K71" s="5">
        <v>3141</v>
      </c>
      <c r="L71" s="3">
        <v>1687</v>
      </c>
    </row>
    <row r="72" spans="1:12" x14ac:dyDescent="0.3">
      <c r="A72" s="2" t="s">
        <v>154</v>
      </c>
      <c r="B72" s="3">
        <v>1</v>
      </c>
      <c r="C72" s="3">
        <v>23</v>
      </c>
      <c r="D72" s="4">
        <v>9.5000000000000001E-2</v>
      </c>
      <c r="E72" t="s">
        <v>104</v>
      </c>
      <c r="F72" t="s">
        <v>549</v>
      </c>
      <c r="G72" t="s">
        <v>155</v>
      </c>
      <c r="H72" s="3">
        <v>4.53</v>
      </c>
      <c r="I72" s="3">
        <v>90</v>
      </c>
      <c r="J72" s="5">
        <v>33</v>
      </c>
      <c r="K72" s="5">
        <v>3141</v>
      </c>
      <c r="L72" s="3">
        <v>1361</v>
      </c>
    </row>
    <row r="73" spans="1:12" x14ac:dyDescent="0.3">
      <c r="A73" s="2" t="s">
        <v>167</v>
      </c>
      <c r="B73" s="3">
        <v>2</v>
      </c>
      <c r="C73" s="3">
        <v>58</v>
      </c>
      <c r="D73" s="4">
        <v>8.7999999999999995E-2</v>
      </c>
      <c r="E73" t="s">
        <v>104</v>
      </c>
      <c r="F73" t="s">
        <v>168</v>
      </c>
      <c r="G73" t="s">
        <v>169</v>
      </c>
      <c r="H73" s="6">
        <v>4.74</v>
      </c>
      <c r="I73" s="3">
        <v>90</v>
      </c>
      <c r="J73" s="5">
        <v>33</v>
      </c>
      <c r="K73" s="5">
        <v>3141</v>
      </c>
      <c r="L73" s="3">
        <v>1286</v>
      </c>
    </row>
    <row r="74" spans="1:12" x14ac:dyDescent="0.3">
      <c r="A74" s="2" t="s">
        <v>170</v>
      </c>
      <c r="B74" s="3">
        <v>1</v>
      </c>
      <c r="C74" s="3">
        <v>63</v>
      </c>
      <c r="D74" s="4">
        <v>4.7E-2</v>
      </c>
      <c r="E74" t="s">
        <v>104</v>
      </c>
      <c r="F74" t="s">
        <v>168</v>
      </c>
      <c r="G74" t="s">
        <v>171</v>
      </c>
      <c r="H74" s="3">
        <v>3.11</v>
      </c>
      <c r="I74" s="3">
        <v>90</v>
      </c>
      <c r="J74" s="5">
        <v>33</v>
      </c>
      <c r="K74" s="5">
        <v>3141</v>
      </c>
      <c r="L74" s="3">
        <v>1602</v>
      </c>
    </row>
    <row r="75" spans="1:12" x14ac:dyDescent="0.3">
      <c r="A75" s="2" t="s">
        <v>172</v>
      </c>
      <c r="B75" s="3">
        <v>2</v>
      </c>
      <c r="C75" s="3">
        <v>18</v>
      </c>
      <c r="D75" s="4">
        <v>1.5860000000000001</v>
      </c>
      <c r="E75" t="s">
        <v>104</v>
      </c>
      <c r="F75" t="s">
        <v>173</v>
      </c>
      <c r="G75" t="s">
        <v>174</v>
      </c>
      <c r="H75" s="6">
        <v>4.3099999999999996</v>
      </c>
      <c r="I75" s="3">
        <v>90</v>
      </c>
      <c r="J75" s="5">
        <v>33</v>
      </c>
      <c r="K75" s="5">
        <v>3141</v>
      </c>
      <c r="L75" s="3">
        <v>1502</v>
      </c>
    </row>
    <row r="76" spans="1:12" x14ac:dyDescent="0.3">
      <c r="A76" s="2" t="s">
        <v>175</v>
      </c>
      <c r="B76" s="3">
        <v>2</v>
      </c>
      <c r="C76" s="3">
        <v>31</v>
      </c>
      <c r="D76" s="4">
        <v>0.153</v>
      </c>
      <c r="E76" t="s">
        <v>104</v>
      </c>
      <c r="F76" t="s">
        <v>173</v>
      </c>
      <c r="G76" t="s">
        <v>176</v>
      </c>
      <c r="H76" s="6">
        <v>4.88</v>
      </c>
      <c r="I76" s="3">
        <v>90</v>
      </c>
      <c r="J76" s="5">
        <v>33</v>
      </c>
      <c r="K76" s="5">
        <v>3141</v>
      </c>
      <c r="L76" s="3">
        <v>1222</v>
      </c>
    </row>
    <row r="77" spans="1:12" x14ac:dyDescent="0.3">
      <c r="A77" s="2" t="s">
        <v>177</v>
      </c>
      <c r="B77" s="3">
        <v>1</v>
      </c>
      <c r="C77" s="3">
        <v>29</v>
      </c>
      <c r="D77" s="4">
        <v>5.0999999999999997E-2</v>
      </c>
      <c r="E77" t="s">
        <v>178</v>
      </c>
      <c r="F77" t="s">
        <v>173</v>
      </c>
      <c r="G77" t="s">
        <v>179</v>
      </c>
      <c r="H77" s="3">
        <v>4.45</v>
      </c>
      <c r="I77" s="3">
        <v>90</v>
      </c>
      <c r="J77" s="5">
        <v>33</v>
      </c>
      <c r="K77" s="5">
        <v>3141</v>
      </c>
      <c r="L77" s="3">
        <v>1109</v>
      </c>
    </row>
    <row r="78" spans="1:12" x14ac:dyDescent="0.3">
      <c r="A78" s="2" t="s">
        <v>180</v>
      </c>
      <c r="B78" s="3">
        <v>2</v>
      </c>
      <c r="C78" s="3">
        <v>66</v>
      </c>
      <c r="D78" s="4">
        <v>0.08</v>
      </c>
      <c r="E78" t="s">
        <v>104</v>
      </c>
      <c r="F78" t="s">
        <v>173</v>
      </c>
      <c r="G78" t="s">
        <v>181</v>
      </c>
      <c r="H78" s="6">
        <v>4.84</v>
      </c>
      <c r="I78" s="3">
        <v>90</v>
      </c>
      <c r="J78" s="5">
        <v>33</v>
      </c>
      <c r="K78" s="5">
        <v>3141</v>
      </c>
      <c r="L78" s="3">
        <v>1214</v>
      </c>
    </row>
    <row r="79" spans="1:12" x14ac:dyDescent="0.3">
      <c r="A79" s="2" t="s">
        <v>182</v>
      </c>
      <c r="B79" s="3">
        <v>1</v>
      </c>
      <c r="C79" s="3">
        <v>36</v>
      </c>
      <c r="D79" s="4">
        <v>0.313</v>
      </c>
      <c r="E79" t="s">
        <v>104</v>
      </c>
      <c r="F79" t="s">
        <v>173</v>
      </c>
      <c r="G79" t="s">
        <v>183</v>
      </c>
      <c r="H79" s="3">
        <v>5.67</v>
      </c>
      <c r="I79" s="3">
        <v>90</v>
      </c>
      <c r="J79" s="5">
        <v>33</v>
      </c>
      <c r="K79" s="5">
        <v>3141</v>
      </c>
      <c r="L79" s="3">
        <v>1698</v>
      </c>
    </row>
    <row r="80" spans="1:12" x14ac:dyDescent="0.3">
      <c r="A80" s="2" t="s">
        <v>184</v>
      </c>
      <c r="B80" s="3">
        <v>1</v>
      </c>
      <c r="C80" s="3">
        <v>38</v>
      </c>
      <c r="D80" s="4">
        <v>0.371</v>
      </c>
      <c r="E80" t="s">
        <v>104</v>
      </c>
      <c r="F80" t="s">
        <v>173</v>
      </c>
      <c r="G80" t="s">
        <v>185</v>
      </c>
      <c r="H80" s="3">
        <v>7.16</v>
      </c>
      <c r="I80" s="3">
        <v>90</v>
      </c>
      <c r="J80" s="5">
        <v>33</v>
      </c>
      <c r="K80" s="5">
        <v>3141</v>
      </c>
      <c r="L80" s="3">
        <v>1647</v>
      </c>
    </row>
    <row r="81" spans="1:12" x14ac:dyDescent="0.3">
      <c r="A81" s="2" t="s">
        <v>186</v>
      </c>
      <c r="B81" s="3">
        <v>1</v>
      </c>
      <c r="C81" s="3">
        <v>40</v>
      </c>
      <c r="D81" s="4">
        <v>0.39400000000000002</v>
      </c>
      <c r="E81" t="s">
        <v>104</v>
      </c>
      <c r="F81" t="s">
        <v>173</v>
      </c>
      <c r="G81" t="s">
        <v>187</v>
      </c>
      <c r="H81" s="3">
        <v>6.36</v>
      </c>
      <c r="I81" s="3">
        <v>90</v>
      </c>
      <c r="J81" s="5">
        <v>33</v>
      </c>
      <c r="K81" s="5">
        <v>3141</v>
      </c>
      <c r="L81" s="3">
        <v>1496</v>
      </c>
    </row>
    <row r="82" spans="1:12" x14ac:dyDescent="0.3">
      <c r="A82" s="2" t="s">
        <v>188</v>
      </c>
      <c r="B82" s="3">
        <v>1</v>
      </c>
      <c r="C82" s="3">
        <v>43</v>
      </c>
      <c r="D82" s="4">
        <v>6.5000000000000002E-2</v>
      </c>
      <c r="E82" t="s">
        <v>104</v>
      </c>
      <c r="F82" t="s">
        <v>173</v>
      </c>
      <c r="G82" t="s">
        <v>189</v>
      </c>
      <c r="H82" s="3">
        <v>4.5199999999999996</v>
      </c>
      <c r="I82" s="3">
        <v>90</v>
      </c>
      <c r="J82" s="5">
        <v>33</v>
      </c>
      <c r="K82" s="5">
        <v>3141</v>
      </c>
      <c r="L82" s="3">
        <v>1415</v>
      </c>
    </row>
    <row r="83" spans="1:12" x14ac:dyDescent="0.3">
      <c r="A83" s="2" t="s">
        <v>190</v>
      </c>
      <c r="B83" s="3">
        <v>1</v>
      </c>
      <c r="C83" s="3">
        <v>44</v>
      </c>
      <c r="D83" s="4">
        <v>0.18099999999999999</v>
      </c>
      <c r="E83" t="s">
        <v>104</v>
      </c>
      <c r="F83" t="s">
        <v>173</v>
      </c>
      <c r="G83" t="s">
        <v>191</v>
      </c>
      <c r="H83" s="3">
        <v>4.26</v>
      </c>
      <c r="I83" s="3">
        <v>90</v>
      </c>
      <c r="J83" s="5">
        <v>33</v>
      </c>
      <c r="K83" s="5">
        <v>3141</v>
      </c>
      <c r="L83" s="3">
        <v>1627</v>
      </c>
    </row>
    <row r="84" spans="1:12" x14ac:dyDescent="0.3">
      <c r="A84" s="2" t="s">
        <v>192</v>
      </c>
      <c r="B84" s="3">
        <v>1</v>
      </c>
      <c r="C84" s="3">
        <v>46</v>
      </c>
      <c r="D84" s="4">
        <v>3.7999999999999999E-2</v>
      </c>
      <c r="E84" t="s">
        <v>104</v>
      </c>
      <c r="F84" t="s">
        <v>173</v>
      </c>
      <c r="G84" t="s">
        <v>193</v>
      </c>
      <c r="H84" s="3">
        <v>2.98</v>
      </c>
      <c r="I84" s="3">
        <v>90</v>
      </c>
      <c r="J84" s="5">
        <v>33</v>
      </c>
      <c r="K84" s="5">
        <v>3141</v>
      </c>
      <c r="L84" s="3">
        <v>1157</v>
      </c>
    </row>
    <row r="85" spans="1:12" x14ac:dyDescent="0.3">
      <c r="A85" s="2" t="s">
        <v>194</v>
      </c>
      <c r="B85" s="3">
        <v>1</v>
      </c>
      <c r="C85" s="3">
        <v>47</v>
      </c>
      <c r="D85" s="4">
        <v>3.4000000000000002E-2</v>
      </c>
      <c r="E85" t="s">
        <v>104</v>
      </c>
      <c r="F85" t="s">
        <v>173</v>
      </c>
      <c r="G85" t="s">
        <v>195</v>
      </c>
      <c r="H85" s="3">
        <v>6.12</v>
      </c>
      <c r="I85" s="3">
        <v>90</v>
      </c>
      <c r="J85" s="5">
        <v>33</v>
      </c>
      <c r="K85" s="5">
        <v>3141</v>
      </c>
      <c r="L85" s="3">
        <v>831</v>
      </c>
    </row>
    <row r="86" spans="1:12" x14ac:dyDescent="0.3">
      <c r="A86" t="s">
        <v>196</v>
      </c>
      <c r="B86" s="3">
        <v>1</v>
      </c>
      <c r="C86" s="3">
        <v>67</v>
      </c>
      <c r="D86" s="3">
        <v>1.2789999999999999</v>
      </c>
      <c r="E86" t="s">
        <v>104</v>
      </c>
      <c r="F86" t="s">
        <v>173</v>
      </c>
      <c r="G86" t="s">
        <v>197</v>
      </c>
      <c r="H86" s="3">
        <v>7.71</v>
      </c>
      <c r="I86" s="3">
        <v>90</v>
      </c>
      <c r="J86" s="5">
        <v>33</v>
      </c>
      <c r="K86" s="5">
        <v>3141</v>
      </c>
      <c r="L86" s="3">
        <v>1730</v>
      </c>
    </row>
    <row r="87" spans="1:12" x14ac:dyDescent="0.3">
      <c r="A87" s="2" t="s">
        <v>198</v>
      </c>
      <c r="B87" s="3">
        <v>1</v>
      </c>
      <c r="C87" s="3">
        <v>51</v>
      </c>
      <c r="D87" s="4">
        <v>0.11</v>
      </c>
      <c r="E87" t="s">
        <v>104</v>
      </c>
      <c r="F87" t="s">
        <v>173</v>
      </c>
      <c r="G87" t="s">
        <v>199</v>
      </c>
      <c r="H87" s="3">
        <v>4.45</v>
      </c>
      <c r="I87" s="3">
        <v>90</v>
      </c>
      <c r="J87" s="5">
        <v>33</v>
      </c>
      <c r="K87" s="5">
        <v>3141</v>
      </c>
      <c r="L87" s="3">
        <v>1688</v>
      </c>
    </row>
    <row r="88" spans="1:12" x14ac:dyDescent="0.3">
      <c r="A88" s="2" t="s">
        <v>200</v>
      </c>
      <c r="B88" s="3">
        <v>1</v>
      </c>
      <c r="C88" s="3">
        <v>63</v>
      </c>
      <c r="D88" s="4">
        <v>3.9E-2</v>
      </c>
      <c r="E88" t="s">
        <v>104</v>
      </c>
      <c r="F88" t="s">
        <v>173</v>
      </c>
      <c r="G88" t="s">
        <v>201</v>
      </c>
      <c r="H88" s="3">
        <v>3.03</v>
      </c>
      <c r="I88" s="3">
        <v>90</v>
      </c>
      <c r="J88" s="5">
        <v>33</v>
      </c>
      <c r="K88" s="5">
        <v>3141</v>
      </c>
      <c r="L88" s="3">
        <v>1440</v>
      </c>
    </row>
    <row r="89" spans="1:12" x14ac:dyDescent="0.3">
      <c r="A89" s="2" t="s">
        <v>202</v>
      </c>
      <c r="B89" s="3">
        <v>1</v>
      </c>
      <c r="C89" s="3">
        <v>11</v>
      </c>
      <c r="D89" s="7">
        <v>7.0000000000000007E-2</v>
      </c>
      <c r="E89" t="s">
        <v>104</v>
      </c>
      <c r="F89" t="s">
        <v>173</v>
      </c>
      <c r="G89" t="s">
        <v>203</v>
      </c>
      <c r="H89" s="3">
        <v>4.59</v>
      </c>
      <c r="I89" s="3">
        <v>90</v>
      </c>
      <c r="J89" s="5">
        <v>33</v>
      </c>
      <c r="K89" s="5">
        <v>3141</v>
      </c>
      <c r="L89" s="3">
        <v>1340</v>
      </c>
    </row>
    <row r="90" spans="1:12" x14ac:dyDescent="0.3">
      <c r="A90" s="2" t="s">
        <v>204</v>
      </c>
      <c r="B90" s="3">
        <v>1</v>
      </c>
      <c r="C90" s="3">
        <v>21</v>
      </c>
      <c r="D90" s="4">
        <v>3.9E-2</v>
      </c>
      <c r="E90" t="s">
        <v>104</v>
      </c>
      <c r="F90" t="s">
        <v>173</v>
      </c>
      <c r="G90" t="s">
        <v>205</v>
      </c>
      <c r="H90" s="3">
        <v>6.03</v>
      </c>
      <c r="I90" s="3">
        <v>90</v>
      </c>
      <c r="J90" s="5">
        <v>33</v>
      </c>
      <c r="K90" s="5">
        <v>3141</v>
      </c>
      <c r="L90" s="3">
        <v>811</v>
      </c>
    </row>
    <row r="91" spans="1:12" x14ac:dyDescent="0.3">
      <c r="A91" s="2" t="s">
        <v>206</v>
      </c>
      <c r="B91" s="3">
        <v>1</v>
      </c>
      <c r="C91" s="3">
        <v>22</v>
      </c>
      <c r="D91" s="4">
        <v>6.3E-2</v>
      </c>
      <c r="E91" t="s">
        <v>104</v>
      </c>
      <c r="F91" t="s">
        <v>173</v>
      </c>
      <c r="G91" t="s">
        <v>207</v>
      </c>
      <c r="H91" s="3">
        <v>4.12</v>
      </c>
      <c r="I91" s="3">
        <v>90</v>
      </c>
      <c r="J91" s="5">
        <v>33</v>
      </c>
      <c r="K91" s="5">
        <v>3141</v>
      </c>
      <c r="L91" s="3">
        <v>1375</v>
      </c>
    </row>
    <row r="92" spans="1:12" x14ac:dyDescent="0.3">
      <c r="A92" s="2" t="s">
        <v>208</v>
      </c>
      <c r="B92" s="3">
        <v>3</v>
      </c>
      <c r="C92" s="3">
        <v>46</v>
      </c>
      <c r="D92">
        <v>1.258</v>
      </c>
      <c r="E92" t="s">
        <v>104</v>
      </c>
      <c r="F92" t="s">
        <v>209</v>
      </c>
      <c r="G92" t="s">
        <v>210</v>
      </c>
      <c r="H92" s="3">
        <v>9.27</v>
      </c>
      <c r="I92" s="3">
        <v>90</v>
      </c>
      <c r="J92" s="5">
        <v>33</v>
      </c>
      <c r="K92" s="5">
        <v>3141</v>
      </c>
      <c r="L92" s="3">
        <v>1612</v>
      </c>
    </row>
    <row r="93" spans="1:12" x14ac:dyDescent="0.3">
      <c r="A93" s="2" t="s">
        <v>211</v>
      </c>
      <c r="B93" s="3">
        <v>3</v>
      </c>
      <c r="C93" s="3">
        <v>45</v>
      </c>
      <c r="D93">
        <v>0.45500000000000002</v>
      </c>
      <c r="E93" t="s">
        <v>104</v>
      </c>
      <c r="F93" t="s">
        <v>209</v>
      </c>
      <c r="G93" t="s">
        <v>212</v>
      </c>
      <c r="H93" s="3">
        <v>9.36</v>
      </c>
      <c r="I93" s="3">
        <v>90</v>
      </c>
      <c r="J93" s="5">
        <v>33</v>
      </c>
      <c r="K93" s="5">
        <v>3141</v>
      </c>
      <c r="L93" s="3">
        <v>1235</v>
      </c>
    </row>
    <row r="94" spans="1:12" x14ac:dyDescent="0.3">
      <c r="A94" s="2" t="s">
        <v>213</v>
      </c>
      <c r="B94" s="3">
        <v>1</v>
      </c>
      <c r="C94" s="3">
        <v>34</v>
      </c>
      <c r="D94" s="4">
        <v>3.6240000000000001</v>
      </c>
      <c r="E94" t="s">
        <v>104</v>
      </c>
      <c r="G94" t="s">
        <v>214</v>
      </c>
      <c r="H94" s="3">
        <v>10.65</v>
      </c>
      <c r="I94" s="3">
        <v>90</v>
      </c>
      <c r="J94" s="5">
        <v>33</v>
      </c>
      <c r="K94" s="5">
        <v>3141</v>
      </c>
      <c r="L94" s="3">
        <v>1642</v>
      </c>
    </row>
    <row r="95" spans="1:12" x14ac:dyDescent="0.3">
      <c r="A95" s="2" t="s">
        <v>215</v>
      </c>
      <c r="B95" s="3">
        <v>3</v>
      </c>
      <c r="C95" s="3">
        <v>11</v>
      </c>
      <c r="D95">
        <v>15.472</v>
      </c>
      <c r="E95" t="s">
        <v>104</v>
      </c>
      <c r="G95" t="s">
        <v>216</v>
      </c>
      <c r="H95" s="3">
        <v>20.91</v>
      </c>
      <c r="I95" s="3">
        <v>145</v>
      </c>
      <c r="J95" s="5">
        <v>34</v>
      </c>
      <c r="K95" s="5">
        <v>3141</v>
      </c>
      <c r="L95" s="3">
        <v>1589</v>
      </c>
    </row>
    <row r="96" spans="1:12" x14ac:dyDescent="0.3">
      <c r="A96" s="2" t="s">
        <v>217</v>
      </c>
      <c r="B96" s="3">
        <v>3</v>
      </c>
      <c r="C96" s="3">
        <v>30</v>
      </c>
      <c r="D96">
        <v>1.105</v>
      </c>
      <c r="E96" t="s">
        <v>104</v>
      </c>
      <c r="G96" t="s">
        <v>218</v>
      </c>
      <c r="H96" s="3">
        <v>8.41</v>
      </c>
      <c r="I96" s="3">
        <v>90</v>
      </c>
      <c r="J96" s="5">
        <v>33</v>
      </c>
      <c r="K96" s="5">
        <v>3141</v>
      </c>
      <c r="L96" s="3">
        <v>1673</v>
      </c>
    </row>
    <row r="97" spans="1:12" x14ac:dyDescent="0.3">
      <c r="A97" s="2" t="s">
        <v>219</v>
      </c>
      <c r="B97" s="3">
        <v>3</v>
      </c>
      <c r="C97" s="3">
        <v>50</v>
      </c>
      <c r="D97">
        <v>9.6489999999999991</v>
      </c>
      <c r="E97" t="s">
        <v>104</v>
      </c>
      <c r="G97" t="s">
        <v>220</v>
      </c>
      <c r="H97" s="3">
        <v>16.649999999999999</v>
      </c>
      <c r="I97" s="3">
        <v>135</v>
      </c>
      <c r="J97" s="5">
        <v>37</v>
      </c>
      <c r="K97" s="5">
        <v>3141</v>
      </c>
      <c r="L97" s="3">
        <v>1716</v>
      </c>
    </row>
    <row r="98" spans="1:12" x14ac:dyDescent="0.3">
      <c r="A98" s="2" t="s">
        <v>221</v>
      </c>
      <c r="B98" s="3">
        <v>2</v>
      </c>
      <c r="C98" s="3">
        <v>3</v>
      </c>
      <c r="D98" s="3">
        <v>5.2999999999999999E-2</v>
      </c>
      <c r="E98" t="s">
        <v>104</v>
      </c>
      <c r="G98" t="s">
        <v>222</v>
      </c>
      <c r="H98" s="6">
        <v>3.19</v>
      </c>
      <c r="I98" s="3">
        <v>90</v>
      </c>
      <c r="J98" s="5">
        <v>33</v>
      </c>
      <c r="K98" s="5">
        <v>3141</v>
      </c>
      <c r="L98" s="3">
        <v>1280</v>
      </c>
    </row>
    <row r="99" spans="1:12" x14ac:dyDescent="0.3">
      <c r="A99" s="2" t="s">
        <v>223</v>
      </c>
      <c r="B99" s="3">
        <v>2</v>
      </c>
      <c r="C99" s="3">
        <v>3</v>
      </c>
      <c r="D99" s="4">
        <v>0.122</v>
      </c>
      <c r="E99" t="s">
        <v>104</v>
      </c>
      <c r="G99" t="s">
        <v>224</v>
      </c>
      <c r="H99" s="6">
        <v>4.16</v>
      </c>
      <c r="I99" s="3">
        <v>90</v>
      </c>
      <c r="J99" s="5">
        <v>33</v>
      </c>
      <c r="K99" s="5">
        <v>3141</v>
      </c>
      <c r="L99" s="3">
        <v>1416</v>
      </c>
    </row>
    <row r="100" spans="1:12" x14ac:dyDescent="0.3">
      <c r="A100" t="s">
        <v>225</v>
      </c>
      <c r="B100" s="3">
        <v>2</v>
      </c>
      <c r="C100" s="3">
        <v>4</v>
      </c>
      <c r="D100" s="7">
        <v>0.188</v>
      </c>
      <c r="E100" t="s">
        <v>104</v>
      </c>
      <c r="G100" t="s">
        <v>226</v>
      </c>
      <c r="H100" s="6">
        <v>5.25</v>
      </c>
      <c r="I100" s="3">
        <v>90</v>
      </c>
      <c r="J100" s="5">
        <v>33</v>
      </c>
      <c r="K100" s="5">
        <v>3141</v>
      </c>
      <c r="L100" s="3">
        <v>1668</v>
      </c>
    </row>
    <row r="101" spans="1:12" x14ac:dyDescent="0.3">
      <c r="A101" s="2" t="s">
        <v>227</v>
      </c>
      <c r="B101" s="3">
        <v>2</v>
      </c>
      <c r="C101" s="3">
        <v>6</v>
      </c>
      <c r="D101" s="7">
        <v>0.36</v>
      </c>
      <c r="E101" t="s">
        <v>104</v>
      </c>
      <c r="G101" t="s">
        <v>228</v>
      </c>
      <c r="H101" s="6">
        <v>5.49</v>
      </c>
      <c r="I101" s="3">
        <v>90</v>
      </c>
      <c r="J101" s="5">
        <v>33</v>
      </c>
      <c r="K101" s="5">
        <v>3141</v>
      </c>
      <c r="L101" s="3">
        <v>1596</v>
      </c>
    </row>
    <row r="102" spans="1:12" x14ac:dyDescent="0.3">
      <c r="A102" s="2" t="s">
        <v>229</v>
      </c>
      <c r="B102" s="3">
        <v>2</v>
      </c>
      <c r="C102" s="3">
        <v>14</v>
      </c>
      <c r="D102" s="4">
        <v>0.26600000000000001</v>
      </c>
      <c r="E102" t="s">
        <v>104</v>
      </c>
      <c r="G102" t="s">
        <v>230</v>
      </c>
      <c r="H102" s="6">
        <v>6.12</v>
      </c>
      <c r="I102" s="3">
        <v>90</v>
      </c>
      <c r="J102" s="5">
        <v>33</v>
      </c>
      <c r="K102" s="5">
        <v>3141</v>
      </c>
      <c r="L102" s="3">
        <v>1210</v>
      </c>
    </row>
    <row r="103" spans="1:12" x14ac:dyDescent="0.3">
      <c r="A103" s="2" t="s">
        <v>231</v>
      </c>
      <c r="B103" s="3">
        <v>2</v>
      </c>
      <c r="C103" s="3">
        <v>16</v>
      </c>
      <c r="D103" s="4">
        <v>0.14299999999999999</v>
      </c>
      <c r="E103" t="s">
        <v>104</v>
      </c>
      <c r="G103" t="s">
        <v>232</v>
      </c>
      <c r="H103" s="6">
        <v>4.05</v>
      </c>
      <c r="I103" s="3">
        <v>90</v>
      </c>
      <c r="J103" s="5">
        <v>33</v>
      </c>
      <c r="K103" s="5">
        <v>3141</v>
      </c>
      <c r="L103" s="3">
        <v>1560</v>
      </c>
    </row>
    <row r="104" spans="1:12" x14ac:dyDescent="0.3">
      <c r="A104" s="2" t="s">
        <v>233</v>
      </c>
      <c r="B104" s="3">
        <v>2</v>
      </c>
      <c r="C104" s="3">
        <v>25</v>
      </c>
      <c r="D104" s="4">
        <v>6.0999999999999999E-2</v>
      </c>
      <c r="E104" t="s">
        <v>104</v>
      </c>
      <c r="G104" t="s">
        <v>234</v>
      </c>
      <c r="H104" s="6">
        <v>3.84</v>
      </c>
      <c r="I104" s="3">
        <v>90</v>
      </c>
      <c r="J104" s="5">
        <v>33</v>
      </c>
      <c r="K104" s="5">
        <v>3141</v>
      </c>
      <c r="L104" s="3">
        <v>1576</v>
      </c>
    </row>
    <row r="105" spans="1:12" x14ac:dyDescent="0.3">
      <c r="A105" s="2" t="s">
        <v>235</v>
      </c>
      <c r="B105" s="3">
        <v>2</v>
      </c>
      <c r="C105" s="3">
        <v>25</v>
      </c>
      <c r="D105" s="4">
        <v>6.4000000000000001E-2</v>
      </c>
      <c r="E105" t="s">
        <v>104</v>
      </c>
      <c r="G105" t="s">
        <v>236</v>
      </c>
      <c r="H105" s="6">
        <v>3.15</v>
      </c>
      <c r="I105" s="3">
        <v>90</v>
      </c>
      <c r="J105" s="5">
        <v>33</v>
      </c>
      <c r="K105" s="5">
        <v>3141</v>
      </c>
      <c r="L105" s="3">
        <v>1389</v>
      </c>
    </row>
    <row r="106" spans="1:12" x14ac:dyDescent="0.3">
      <c r="A106" s="2" t="s">
        <v>237</v>
      </c>
      <c r="B106" s="3">
        <v>1</v>
      </c>
      <c r="C106" s="3">
        <v>26</v>
      </c>
      <c r="D106" s="4">
        <v>5.2999999999999999E-2</v>
      </c>
      <c r="E106" t="s">
        <v>104</v>
      </c>
      <c r="G106" t="s">
        <v>238</v>
      </c>
      <c r="H106" s="3">
        <v>4.05</v>
      </c>
      <c r="I106" s="3">
        <v>90</v>
      </c>
      <c r="J106" s="5">
        <v>33</v>
      </c>
      <c r="K106" s="5">
        <v>3141</v>
      </c>
      <c r="L106" s="3">
        <v>1156</v>
      </c>
    </row>
    <row r="107" spans="1:12" x14ac:dyDescent="0.3">
      <c r="A107" s="2" t="s">
        <v>239</v>
      </c>
      <c r="B107" s="3">
        <v>2</v>
      </c>
      <c r="C107" s="3">
        <v>32</v>
      </c>
      <c r="D107" s="4">
        <v>7.4999999999999997E-2</v>
      </c>
      <c r="E107" t="s">
        <v>104</v>
      </c>
      <c r="G107" t="s">
        <v>240</v>
      </c>
      <c r="H107" s="6">
        <v>3.66</v>
      </c>
      <c r="I107" s="3">
        <v>90</v>
      </c>
      <c r="J107" s="5">
        <v>33</v>
      </c>
      <c r="K107" s="5">
        <v>3141</v>
      </c>
      <c r="L107" s="3">
        <v>1523</v>
      </c>
    </row>
    <row r="108" spans="1:12" ht="15" customHeight="1" x14ac:dyDescent="0.3">
      <c r="A108" s="2" t="s">
        <v>241</v>
      </c>
      <c r="B108" s="3">
        <v>2</v>
      </c>
      <c r="C108" s="3">
        <v>36</v>
      </c>
      <c r="D108" s="4">
        <v>9.5000000000000001E-2</v>
      </c>
      <c r="E108" t="s">
        <v>104</v>
      </c>
      <c r="G108" t="s">
        <v>242</v>
      </c>
      <c r="H108" s="6">
        <v>3.59</v>
      </c>
      <c r="I108" s="3">
        <v>90</v>
      </c>
      <c r="J108" s="5">
        <v>33</v>
      </c>
      <c r="K108" s="5">
        <v>3141</v>
      </c>
      <c r="L108" s="3">
        <v>1464</v>
      </c>
    </row>
    <row r="109" spans="1:12" x14ac:dyDescent="0.3">
      <c r="A109" s="2" t="s">
        <v>243</v>
      </c>
      <c r="B109" s="3">
        <v>2</v>
      </c>
      <c r="C109" s="3">
        <v>37</v>
      </c>
      <c r="D109" s="4">
        <v>0.17799999999999999</v>
      </c>
      <c r="E109" t="s">
        <v>104</v>
      </c>
      <c r="G109" t="s">
        <v>244</v>
      </c>
      <c r="H109" s="6">
        <v>4.92</v>
      </c>
      <c r="I109" s="3">
        <v>90</v>
      </c>
      <c r="J109" s="5">
        <v>33</v>
      </c>
      <c r="K109" s="5">
        <v>3141</v>
      </c>
      <c r="L109" s="3">
        <v>1530</v>
      </c>
    </row>
    <row r="110" spans="1:12" x14ac:dyDescent="0.3">
      <c r="A110" s="2" t="s">
        <v>245</v>
      </c>
      <c r="B110" s="3">
        <v>2</v>
      </c>
      <c r="C110" s="3">
        <v>38</v>
      </c>
      <c r="D110" s="4">
        <v>9.4E-2</v>
      </c>
      <c r="E110" t="s">
        <v>104</v>
      </c>
      <c r="G110" t="s">
        <v>246</v>
      </c>
      <c r="H110" s="6">
        <v>4.0199999999999996</v>
      </c>
      <c r="I110" s="3">
        <v>90</v>
      </c>
      <c r="J110" s="5">
        <v>33</v>
      </c>
      <c r="K110" s="5">
        <v>3141</v>
      </c>
      <c r="L110" s="3">
        <v>1477</v>
      </c>
    </row>
    <row r="111" spans="1:12" x14ac:dyDescent="0.3">
      <c r="A111" s="2" t="s">
        <v>247</v>
      </c>
      <c r="B111" s="3">
        <v>2</v>
      </c>
      <c r="C111" s="3">
        <v>38</v>
      </c>
      <c r="D111" s="4">
        <v>0.14199999999999999</v>
      </c>
      <c r="E111" t="s">
        <v>104</v>
      </c>
      <c r="G111" t="s">
        <v>248</v>
      </c>
      <c r="H111" s="6">
        <v>5.09</v>
      </c>
      <c r="I111" s="3">
        <v>90</v>
      </c>
      <c r="J111" s="5">
        <v>33</v>
      </c>
      <c r="K111" s="5">
        <v>3141</v>
      </c>
      <c r="L111" s="3">
        <v>1685</v>
      </c>
    </row>
    <row r="112" spans="1:12" x14ac:dyDescent="0.3">
      <c r="A112" s="2" t="s">
        <v>249</v>
      </c>
      <c r="B112" s="3">
        <v>2</v>
      </c>
      <c r="C112" s="3">
        <v>39</v>
      </c>
      <c r="D112" s="4">
        <v>0.183</v>
      </c>
      <c r="E112" t="s">
        <v>104</v>
      </c>
      <c r="G112" t="s">
        <v>250</v>
      </c>
      <c r="H112" s="6">
        <v>4.74</v>
      </c>
      <c r="I112" s="3">
        <v>90</v>
      </c>
      <c r="J112" s="5">
        <v>33</v>
      </c>
      <c r="K112" s="5">
        <v>3141</v>
      </c>
      <c r="L112" s="3">
        <v>1611</v>
      </c>
    </row>
    <row r="113" spans="1:12" x14ac:dyDescent="0.3">
      <c r="A113" s="2" t="s">
        <v>251</v>
      </c>
      <c r="B113" s="3">
        <v>1</v>
      </c>
      <c r="C113" s="3">
        <v>27</v>
      </c>
      <c r="D113" s="4">
        <v>7.5999999999999998E-2</v>
      </c>
      <c r="E113" t="s">
        <v>104</v>
      </c>
      <c r="G113" t="s">
        <v>252</v>
      </c>
      <c r="H113" s="3">
        <v>3.8</v>
      </c>
      <c r="I113" s="3">
        <v>90</v>
      </c>
      <c r="J113" s="5">
        <v>33</v>
      </c>
      <c r="K113" s="5">
        <v>3141</v>
      </c>
      <c r="L113" s="3">
        <v>1433</v>
      </c>
    </row>
    <row r="114" spans="1:12" x14ac:dyDescent="0.3">
      <c r="A114" s="2" t="s">
        <v>253</v>
      </c>
      <c r="B114" s="3">
        <v>1</v>
      </c>
      <c r="C114" s="3">
        <v>27</v>
      </c>
      <c r="D114" s="4">
        <v>4.5999999999999999E-2</v>
      </c>
      <c r="E114" t="s">
        <v>104</v>
      </c>
      <c r="G114" t="s">
        <v>254</v>
      </c>
      <c r="H114" s="3">
        <v>3.63</v>
      </c>
      <c r="I114" s="3">
        <v>90</v>
      </c>
      <c r="J114" s="5">
        <v>33</v>
      </c>
      <c r="K114" s="5">
        <v>3141</v>
      </c>
      <c r="L114" s="3">
        <v>1607</v>
      </c>
    </row>
    <row r="115" spans="1:12" x14ac:dyDescent="0.3">
      <c r="A115" s="2" t="s">
        <v>255</v>
      </c>
      <c r="B115" s="3">
        <v>2</v>
      </c>
      <c r="C115" s="3">
        <v>42</v>
      </c>
      <c r="D115" s="4">
        <v>0.151</v>
      </c>
      <c r="E115" t="s">
        <v>104</v>
      </c>
      <c r="G115" t="s">
        <v>256</v>
      </c>
      <c r="H115" s="6">
        <v>4.5</v>
      </c>
      <c r="I115" s="3">
        <v>90</v>
      </c>
      <c r="J115" s="5">
        <v>33</v>
      </c>
      <c r="K115" s="5">
        <v>3141</v>
      </c>
      <c r="L115" s="3">
        <v>1666</v>
      </c>
    </row>
    <row r="116" spans="1:12" x14ac:dyDescent="0.3">
      <c r="A116" s="2" t="s">
        <v>257</v>
      </c>
      <c r="B116" s="3">
        <v>2</v>
      </c>
      <c r="C116" s="3">
        <v>42</v>
      </c>
      <c r="D116" s="4">
        <v>0.153</v>
      </c>
      <c r="E116" t="s">
        <v>104</v>
      </c>
      <c r="G116" t="s">
        <v>258</v>
      </c>
      <c r="H116" s="6">
        <v>4.49</v>
      </c>
      <c r="I116" s="3">
        <v>90</v>
      </c>
      <c r="J116" s="5">
        <v>33</v>
      </c>
      <c r="K116" s="5">
        <v>3141</v>
      </c>
      <c r="L116" s="3">
        <v>1611</v>
      </c>
    </row>
    <row r="117" spans="1:12" x14ac:dyDescent="0.3">
      <c r="A117" s="2" t="s">
        <v>259</v>
      </c>
      <c r="B117" s="3">
        <v>2</v>
      </c>
      <c r="C117" s="3">
        <v>45</v>
      </c>
      <c r="D117" s="4">
        <v>7.6999999999999999E-2</v>
      </c>
      <c r="E117" t="s">
        <v>104</v>
      </c>
      <c r="G117" t="s">
        <v>260</v>
      </c>
      <c r="H117" s="6">
        <v>4.5599999999999996</v>
      </c>
      <c r="I117" s="3">
        <v>90</v>
      </c>
      <c r="J117" s="5">
        <v>33</v>
      </c>
      <c r="K117" s="5">
        <v>3141</v>
      </c>
      <c r="L117" s="3">
        <v>1183</v>
      </c>
    </row>
    <row r="118" spans="1:12" x14ac:dyDescent="0.3">
      <c r="A118" s="2" t="s">
        <v>261</v>
      </c>
      <c r="B118" s="3">
        <v>2</v>
      </c>
      <c r="C118" s="3">
        <v>47</v>
      </c>
      <c r="D118" s="4">
        <v>7.0000000000000007E-2</v>
      </c>
      <c r="E118" t="s">
        <v>104</v>
      </c>
      <c r="G118" t="s">
        <v>262</v>
      </c>
      <c r="H118" s="6">
        <v>3.45</v>
      </c>
      <c r="I118" s="3">
        <v>90</v>
      </c>
      <c r="J118" s="5">
        <v>33</v>
      </c>
      <c r="K118" s="5">
        <v>3141</v>
      </c>
      <c r="L118" s="3">
        <v>1259</v>
      </c>
    </row>
    <row r="119" spans="1:12" x14ac:dyDescent="0.3">
      <c r="A119" s="2" t="s">
        <v>263</v>
      </c>
      <c r="B119" s="3">
        <v>2</v>
      </c>
      <c r="C119" s="3">
        <v>49</v>
      </c>
      <c r="D119" s="4">
        <v>0.25800000000000001</v>
      </c>
      <c r="E119" t="s">
        <v>104</v>
      </c>
      <c r="G119" t="s">
        <v>264</v>
      </c>
      <c r="H119" s="6">
        <v>5.64</v>
      </c>
      <c r="I119" s="3">
        <v>90</v>
      </c>
      <c r="J119" s="5">
        <v>33</v>
      </c>
      <c r="K119" s="5">
        <v>3141</v>
      </c>
      <c r="L119" s="3">
        <v>1623</v>
      </c>
    </row>
    <row r="120" spans="1:12" x14ac:dyDescent="0.3">
      <c r="A120" s="2" t="s">
        <v>265</v>
      </c>
      <c r="B120" s="3">
        <v>2</v>
      </c>
      <c r="C120" s="3">
        <v>50</v>
      </c>
      <c r="D120" s="4">
        <v>0.38700000000000001</v>
      </c>
      <c r="E120" t="s">
        <v>104</v>
      </c>
      <c r="G120" t="s">
        <v>266</v>
      </c>
      <c r="H120" s="6">
        <v>6.1</v>
      </c>
      <c r="I120" s="3">
        <v>90</v>
      </c>
      <c r="J120" s="5">
        <v>33</v>
      </c>
      <c r="K120" s="5">
        <v>3141</v>
      </c>
      <c r="L120" s="3">
        <v>1302</v>
      </c>
    </row>
    <row r="121" spans="1:12" x14ac:dyDescent="0.3">
      <c r="A121" s="2" t="s">
        <v>267</v>
      </c>
      <c r="B121" s="3">
        <v>2</v>
      </c>
      <c r="C121" s="3">
        <v>54</v>
      </c>
      <c r="D121" s="4">
        <v>7.6999999999999999E-2</v>
      </c>
      <c r="E121" t="s">
        <v>104</v>
      </c>
      <c r="G121" t="s">
        <v>268</v>
      </c>
      <c r="H121" s="6">
        <v>3.57</v>
      </c>
      <c r="I121" s="3">
        <v>90</v>
      </c>
      <c r="J121" s="5">
        <v>33</v>
      </c>
      <c r="K121" s="5">
        <v>3141</v>
      </c>
      <c r="L121" s="3">
        <v>1190</v>
      </c>
    </row>
    <row r="122" spans="1:12" x14ac:dyDescent="0.3">
      <c r="A122" s="2" t="s">
        <v>269</v>
      </c>
      <c r="B122" s="3">
        <v>2</v>
      </c>
      <c r="C122" s="3">
        <v>57</v>
      </c>
      <c r="D122" s="4">
        <v>0.64200000000000002</v>
      </c>
      <c r="E122" t="s">
        <v>104</v>
      </c>
      <c r="G122" t="s">
        <v>270</v>
      </c>
      <c r="H122" s="6">
        <v>6.58</v>
      </c>
      <c r="I122" s="3">
        <v>90</v>
      </c>
      <c r="J122" s="5">
        <v>33</v>
      </c>
      <c r="K122" s="5">
        <v>3141</v>
      </c>
      <c r="L122" s="3">
        <v>1671</v>
      </c>
    </row>
    <row r="123" spans="1:12" x14ac:dyDescent="0.3">
      <c r="A123" s="2" t="s">
        <v>271</v>
      </c>
      <c r="B123" s="3">
        <v>2</v>
      </c>
      <c r="C123" s="3">
        <v>59</v>
      </c>
      <c r="D123" s="4">
        <v>0.255</v>
      </c>
      <c r="E123" t="s">
        <v>104</v>
      </c>
      <c r="G123" t="s">
        <v>272</v>
      </c>
      <c r="H123" s="6">
        <v>5.71</v>
      </c>
      <c r="I123" s="3">
        <v>90</v>
      </c>
      <c r="J123" s="5">
        <v>33</v>
      </c>
      <c r="K123" s="5">
        <v>3141</v>
      </c>
      <c r="L123" s="3">
        <v>1280</v>
      </c>
    </row>
    <row r="124" spans="1:12" x14ac:dyDescent="0.3">
      <c r="A124" s="2" t="s">
        <v>273</v>
      </c>
      <c r="B124" s="3">
        <v>2</v>
      </c>
      <c r="C124" s="3">
        <v>61</v>
      </c>
      <c r="D124" s="4">
        <v>0.08</v>
      </c>
      <c r="E124" t="s">
        <v>104</v>
      </c>
      <c r="G124" t="s">
        <v>274</v>
      </c>
      <c r="H124" s="6">
        <v>4.71</v>
      </c>
      <c r="I124" s="3">
        <v>90</v>
      </c>
      <c r="J124" s="5">
        <v>33</v>
      </c>
      <c r="K124" s="5">
        <v>3141</v>
      </c>
      <c r="L124" s="3">
        <v>1151</v>
      </c>
    </row>
    <row r="125" spans="1:12" x14ac:dyDescent="0.3">
      <c r="A125" s="2" t="s">
        <v>275</v>
      </c>
      <c r="B125" s="3">
        <v>2</v>
      </c>
      <c r="C125" s="3">
        <v>62</v>
      </c>
      <c r="D125" s="4">
        <v>6.4000000000000001E-2</v>
      </c>
      <c r="E125" t="s">
        <v>104</v>
      </c>
      <c r="G125" t="s">
        <v>276</v>
      </c>
      <c r="H125" s="6">
        <v>3.94</v>
      </c>
      <c r="I125" s="3">
        <v>90</v>
      </c>
      <c r="J125" s="5">
        <v>33</v>
      </c>
      <c r="K125" s="5">
        <v>3141</v>
      </c>
      <c r="L125" s="3">
        <v>1080</v>
      </c>
    </row>
    <row r="126" spans="1:12" x14ac:dyDescent="0.3">
      <c r="A126" s="2" t="s">
        <v>277</v>
      </c>
      <c r="B126" s="3">
        <v>2</v>
      </c>
      <c r="C126" s="3">
        <v>63</v>
      </c>
      <c r="D126" s="4">
        <v>0.3</v>
      </c>
      <c r="E126" t="s">
        <v>104</v>
      </c>
      <c r="G126" t="s">
        <v>278</v>
      </c>
      <c r="H126" s="6">
        <v>5.63</v>
      </c>
      <c r="I126" s="3">
        <v>90</v>
      </c>
      <c r="J126" s="5">
        <v>33</v>
      </c>
      <c r="K126" s="5">
        <v>3141</v>
      </c>
      <c r="L126" s="3">
        <v>1440</v>
      </c>
    </row>
    <row r="127" spans="1:12" x14ac:dyDescent="0.3">
      <c r="A127" s="2" t="s">
        <v>279</v>
      </c>
      <c r="B127" s="3">
        <v>2</v>
      </c>
      <c r="C127" s="3">
        <v>63</v>
      </c>
      <c r="D127" s="4">
        <v>0.11</v>
      </c>
      <c r="E127" t="s">
        <v>104</v>
      </c>
      <c r="G127" t="s">
        <v>280</v>
      </c>
      <c r="H127" s="6">
        <v>3.95</v>
      </c>
      <c r="I127" s="3">
        <v>90</v>
      </c>
      <c r="J127" s="5">
        <v>33</v>
      </c>
      <c r="K127" s="5">
        <v>3141</v>
      </c>
      <c r="L127" s="3">
        <v>1394</v>
      </c>
    </row>
    <row r="128" spans="1:12" x14ac:dyDescent="0.3">
      <c r="A128" s="2" t="s">
        <v>281</v>
      </c>
      <c r="B128" s="3">
        <v>2</v>
      </c>
      <c r="C128" s="3">
        <v>64</v>
      </c>
      <c r="D128" s="4">
        <v>7.0000000000000007E-2</v>
      </c>
      <c r="E128" t="s">
        <v>104</v>
      </c>
      <c r="G128" t="s">
        <v>282</v>
      </c>
      <c r="H128" s="6">
        <v>4.2</v>
      </c>
      <c r="I128" s="3">
        <v>90</v>
      </c>
      <c r="J128" s="5">
        <v>33</v>
      </c>
      <c r="K128" s="5">
        <v>3141</v>
      </c>
      <c r="L128" s="3">
        <v>1601</v>
      </c>
    </row>
    <row r="129" spans="1:12" x14ac:dyDescent="0.3">
      <c r="A129" s="2" t="s">
        <v>283</v>
      </c>
      <c r="B129" s="3">
        <v>2</v>
      </c>
      <c r="C129" s="3">
        <v>65</v>
      </c>
      <c r="D129" s="4">
        <v>0.375</v>
      </c>
      <c r="E129" t="s">
        <v>104</v>
      </c>
      <c r="G129" t="s">
        <v>284</v>
      </c>
      <c r="H129" s="6">
        <v>6.33</v>
      </c>
      <c r="I129" s="3">
        <v>90</v>
      </c>
      <c r="J129" s="5">
        <v>33</v>
      </c>
      <c r="K129" s="5">
        <v>3141</v>
      </c>
      <c r="L129" s="3">
        <v>1536</v>
      </c>
    </row>
    <row r="130" spans="1:12" x14ac:dyDescent="0.3">
      <c r="A130" s="2" t="s">
        <v>285</v>
      </c>
      <c r="B130" s="3">
        <v>2</v>
      </c>
      <c r="C130" s="3">
        <v>66</v>
      </c>
      <c r="D130" s="4">
        <v>6.3E-2</v>
      </c>
      <c r="E130" t="s">
        <v>104</v>
      </c>
      <c r="G130" t="s">
        <v>286</v>
      </c>
      <c r="H130" s="6">
        <v>4.17</v>
      </c>
      <c r="I130" s="3">
        <v>90</v>
      </c>
      <c r="J130" s="5">
        <v>33</v>
      </c>
      <c r="K130" s="5">
        <v>3141</v>
      </c>
      <c r="L130" s="3">
        <v>1636</v>
      </c>
    </row>
    <row r="131" spans="1:12" x14ac:dyDescent="0.3">
      <c r="A131" s="2" t="s">
        <v>287</v>
      </c>
      <c r="B131" s="3">
        <v>1</v>
      </c>
      <c r="C131" s="3">
        <v>35</v>
      </c>
      <c r="D131" s="4">
        <v>5.3999999999999999E-2</v>
      </c>
      <c r="E131" t="s">
        <v>104</v>
      </c>
      <c r="G131" t="s">
        <v>288</v>
      </c>
      <c r="H131" s="3">
        <v>3.22</v>
      </c>
      <c r="I131" s="3">
        <v>90</v>
      </c>
      <c r="J131" s="5">
        <v>33</v>
      </c>
      <c r="K131" s="5">
        <v>3141</v>
      </c>
      <c r="L131" s="3">
        <v>1629</v>
      </c>
    </row>
    <row r="132" spans="1:12" x14ac:dyDescent="0.3">
      <c r="A132" s="2" t="s">
        <v>289</v>
      </c>
      <c r="B132" s="3">
        <v>1</v>
      </c>
      <c r="C132" s="3">
        <v>37</v>
      </c>
      <c r="D132" s="4">
        <v>4.2000000000000003E-2</v>
      </c>
      <c r="E132" t="s">
        <v>104</v>
      </c>
      <c r="G132" t="s">
        <v>290</v>
      </c>
      <c r="H132" s="3">
        <v>3.52</v>
      </c>
      <c r="I132" s="3">
        <v>90</v>
      </c>
      <c r="J132" s="5">
        <v>33</v>
      </c>
      <c r="K132" s="5">
        <v>3141</v>
      </c>
      <c r="L132" s="3">
        <v>1701</v>
      </c>
    </row>
    <row r="133" spans="1:12" x14ac:dyDescent="0.3">
      <c r="A133" s="2" t="s">
        <v>291</v>
      </c>
      <c r="B133" s="3">
        <v>1</v>
      </c>
      <c r="C133" s="3">
        <v>38</v>
      </c>
      <c r="D133" s="4">
        <v>0.16900000000000001</v>
      </c>
      <c r="E133" t="s">
        <v>104</v>
      </c>
      <c r="G133" t="s">
        <v>292</v>
      </c>
      <c r="H133" s="3">
        <v>5.22</v>
      </c>
      <c r="I133" s="3">
        <v>90</v>
      </c>
      <c r="J133" s="5">
        <v>33</v>
      </c>
      <c r="K133" s="5">
        <v>3141</v>
      </c>
      <c r="L133" s="3">
        <v>1401</v>
      </c>
    </row>
    <row r="134" spans="1:12" x14ac:dyDescent="0.3">
      <c r="A134" s="2" t="s">
        <v>293</v>
      </c>
      <c r="B134" s="3">
        <v>1</v>
      </c>
      <c r="C134" s="3">
        <v>40</v>
      </c>
      <c r="D134" s="4">
        <v>7.1999999999999995E-2</v>
      </c>
      <c r="E134" t="s">
        <v>104</v>
      </c>
      <c r="G134" t="s">
        <v>294</v>
      </c>
      <c r="H134" s="3">
        <v>3.5</v>
      </c>
      <c r="I134" s="3">
        <v>90</v>
      </c>
      <c r="J134" s="5">
        <v>33</v>
      </c>
      <c r="K134" s="5">
        <v>3141</v>
      </c>
      <c r="L134" s="3">
        <v>1412</v>
      </c>
    </row>
    <row r="135" spans="1:12" x14ac:dyDescent="0.3">
      <c r="A135" s="2" t="s">
        <v>295</v>
      </c>
      <c r="B135" s="3">
        <v>1</v>
      </c>
      <c r="C135" s="3">
        <v>42</v>
      </c>
      <c r="D135" s="4">
        <v>0.19</v>
      </c>
      <c r="E135" t="s">
        <v>104</v>
      </c>
      <c r="G135" t="s">
        <v>296</v>
      </c>
      <c r="H135" s="3">
        <v>4.8600000000000003</v>
      </c>
      <c r="I135" s="3">
        <v>90</v>
      </c>
      <c r="J135" s="5">
        <v>33</v>
      </c>
      <c r="K135" s="5">
        <v>3141</v>
      </c>
      <c r="L135" s="3">
        <v>1439</v>
      </c>
    </row>
    <row r="136" spans="1:12" x14ac:dyDescent="0.3">
      <c r="A136" s="2" t="s">
        <v>297</v>
      </c>
      <c r="B136" s="3">
        <v>1</v>
      </c>
      <c r="C136" s="3">
        <v>43</v>
      </c>
      <c r="D136" s="4">
        <v>0.109</v>
      </c>
      <c r="E136" t="s">
        <v>104</v>
      </c>
      <c r="G136" t="s">
        <v>298</v>
      </c>
      <c r="H136" s="3">
        <v>4.0599999999999996</v>
      </c>
      <c r="I136" s="3">
        <v>90</v>
      </c>
      <c r="J136" s="5">
        <v>33</v>
      </c>
      <c r="K136" s="5">
        <v>3141</v>
      </c>
      <c r="L136" s="3">
        <v>1433</v>
      </c>
    </row>
    <row r="137" spans="1:12" x14ac:dyDescent="0.3">
      <c r="A137" s="2" t="s">
        <v>299</v>
      </c>
      <c r="B137" s="3">
        <v>1</v>
      </c>
      <c r="C137" s="3">
        <v>45</v>
      </c>
      <c r="D137" s="4">
        <v>0.20499999999999999</v>
      </c>
      <c r="E137" t="s">
        <v>104</v>
      </c>
      <c r="G137" t="s">
        <v>300</v>
      </c>
      <c r="H137" s="3">
        <v>5.14</v>
      </c>
      <c r="I137" s="3">
        <v>90</v>
      </c>
      <c r="J137" s="5">
        <v>33</v>
      </c>
      <c r="K137" s="5">
        <v>3141</v>
      </c>
      <c r="L137" s="3">
        <v>1434</v>
      </c>
    </row>
    <row r="138" spans="1:12" x14ac:dyDescent="0.3">
      <c r="A138" s="2" t="s">
        <v>301</v>
      </c>
      <c r="B138" s="3">
        <v>1</v>
      </c>
      <c r="C138" s="3">
        <v>47</v>
      </c>
      <c r="D138" s="4">
        <v>0.105</v>
      </c>
      <c r="E138" t="s">
        <v>104</v>
      </c>
      <c r="G138" t="s">
        <v>302</v>
      </c>
      <c r="H138" s="3">
        <v>3.99</v>
      </c>
      <c r="I138" s="3">
        <v>90</v>
      </c>
      <c r="J138" s="5">
        <v>33</v>
      </c>
      <c r="K138" s="5">
        <v>3141</v>
      </c>
      <c r="L138" s="3">
        <v>1521</v>
      </c>
    </row>
    <row r="139" spans="1:12" x14ac:dyDescent="0.3">
      <c r="A139" s="2" t="s">
        <v>303</v>
      </c>
      <c r="B139" s="3">
        <v>1</v>
      </c>
      <c r="C139" s="3">
        <v>3</v>
      </c>
      <c r="D139" s="4">
        <v>0.14399999999999999</v>
      </c>
      <c r="E139" t="s">
        <v>104</v>
      </c>
      <c r="G139" t="s">
        <v>304</v>
      </c>
      <c r="H139" s="3">
        <v>4.91</v>
      </c>
      <c r="I139" s="3">
        <v>90</v>
      </c>
      <c r="J139" s="5">
        <v>33</v>
      </c>
      <c r="K139" s="5">
        <v>3141</v>
      </c>
      <c r="L139" s="3">
        <v>1685</v>
      </c>
    </row>
    <row r="140" spans="1:12" x14ac:dyDescent="0.3">
      <c r="A140" s="2" t="s">
        <v>305</v>
      </c>
      <c r="B140" s="3">
        <v>1</v>
      </c>
      <c r="C140" s="3">
        <v>3</v>
      </c>
      <c r="D140" s="4">
        <v>8.7999999999999995E-2</v>
      </c>
      <c r="E140" t="s">
        <v>104</v>
      </c>
      <c r="G140" t="s">
        <v>306</v>
      </c>
      <c r="H140" s="3">
        <v>3.91</v>
      </c>
      <c r="I140" s="3">
        <v>90</v>
      </c>
      <c r="J140" s="5">
        <v>33</v>
      </c>
      <c r="K140" s="5">
        <v>3141</v>
      </c>
      <c r="L140" s="3">
        <v>1543</v>
      </c>
    </row>
    <row r="141" spans="1:12" x14ac:dyDescent="0.3">
      <c r="A141" s="2" t="s">
        <v>307</v>
      </c>
      <c r="B141" s="3">
        <v>1</v>
      </c>
      <c r="C141" s="3">
        <v>56</v>
      </c>
      <c r="D141" s="4">
        <v>2.1000000000000001E-2</v>
      </c>
      <c r="E141" t="s">
        <v>104</v>
      </c>
      <c r="G141" t="s">
        <v>308</v>
      </c>
      <c r="H141" s="3">
        <v>3.36</v>
      </c>
      <c r="I141" s="3">
        <v>90</v>
      </c>
      <c r="J141" s="5">
        <v>33</v>
      </c>
      <c r="K141" s="5">
        <v>3141</v>
      </c>
      <c r="L141" s="3">
        <v>1725</v>
      </c>
    </row>
    <row r="142" spans="1:12" x14ac:dyDescent="0.3">
      <c r="A142" s="2" t="s">
        <v>309</v>
      </c>
      <c r="B142" s="3">
        <v>1</v>
      </c>
      <c r="C142" s="3">
        <v>57</v>
      </c>
      <c r="D142" s="4">
        <v>5.6000000000000001E-2</v>
      </c>
      <c r="E142" t="s">
        <v>104</v>
      </c>
      <c r="G142" t="s">
        <v>310</v>
      </c>
      <c r="H142" s="3">
        <v>3.74</v>
      </c>
      <c r="I142" s="3">
        <v>90</v>
      </c>
      <c r="J142" s="5">
        <v>33</v>
      </c>
      <c r="K142" s="5">
        <v>3141</v>
      </c>
      <c r="L142" s="3">
        <v>1519</v>
      </c>
    </row>
    <row r="143" spans="1:12" x14ac:dyDescent="0.3">
      <c r="A143" s="2" t="s">
        <v>311</v>
      </c>
      <c r="B143" s="3">
        <v>1</v>
      </c>
      <c r="C143" s="3">
        <v>4</v>
      </c>
      <c r="D143" s="7">
        <v>0.106</v>
      </c>
      <c r="E143" t="s">
        <v>104</v>
      </c>
      <c r="G143" t="s">
        <v>312</v>
      </c>
      <c r="H143" s="3">
        <v>4.4000000000000004</v>
      </c>
      <c r="I143" s="3">
        <v>90</v>
      </c>
      <c r="J143" s="5">
        <v>33</v>
      </c>
      <c r="K143" s="5">
        <v>3141</v>
      </c>
      <c r="L143" s="3">
        <v>1403</v>
      </c>
    </row>
    <row r="144" spans="1:12" x14ac:dyDescent="0.3">
      <c r="A144" s="2" t="s">
        <v>313</v>
      </c>
      <c r="B144" s="3">
        <v>1</v>
      </c>
      <c r="C144" s="3">
        <v>4</v>
      </c>
      <c r="D144" s="7">
        <v>6.8000000000000005E-2</v>
      </c>
      <c r="E144" t="s">
        <v>104</v>
      </c>
      <c r="G144" t="s">
        <v>314</v>
      </c>
      <c r="H144" s="3">
        <v>3.82</v>
      </c>
      <c r="I144" s="3">
        <v>90</v>
      </c>
      <c r="J144" s="5">
        <v>33</v>
      </c>
      <c r="K144" s="5">
        <v>3141</v>
      </c>
      <c r="L144" s="3">
        <v>1586</v>
      </c>
    </row>
    <row r="145" spans="1:12" x14ac:dyDescent="0.3">
      <c r="A145" s="2" t="s">
        <v>315</v>
      </c>
      <c r="B145" s="3">
        <v>1</v>
      </c>
      <c r="C145" s="3">
        <v>4</v>
      </c>
      <c r="D145" s="7">
        <v>4.1000000000000002E-2</v>
      </c>
      <c r="E145" t="s">
        <v>104</v>
      </c>
      <c r="G145" t="s">
        <v>316</v>
      </c>
      <c r="H145" s="3">
        <v>3.77</v>
      </c>
      <c r="I145" s="3">
        <v>90</v>
      </c>
      <c r="J145" s="5">
        <v>33</v>
      </c>
      <c r="K145" s="5">
        <v>3141</v>
      </c>
      <c r="L145" s="3">
        <v>1180</v>
      </c>
    </row>
    <row r="146" spans="1:12" x14ac:dyDescent="0.3">
      <c r="A146" t="s">
        <v>317</v>
      </c>
      <c r="B146" s="3">
        <v>1</v>
      </c>
      <c r="C146" s="3">
        <v>6</v>
      </c>
      <c r="D146" s="7">
        <v>2.1999999999999999E-2</v>
      </c>
      <c r="E146" t="s">
        <v>104</v>
      </c>
      <c r="G146" t="s">
        <v>318</v>
      </c>
      <c r="H146" s="3">
        <v>2.97</v>
      </c>
      <c r="I146" s="3">
        <v>90</v>
      </c>
      <c r="J146" s="5">
        <v>33</v>
      </c>
      <c r="K146" s="5">
        <v>3141</v>
      </c>
      <c r="L146" s="3">
        <v>1034</v>
      </c>
    </row>
    <row r="147" spans="1:12" x14ac:dyDescent="0.3">
      <c r="A147" t="s">
        <v>319</v>
      </c>
      <c r="B147" s="3">
        <v>1</v>
      </c>
      <c r="C147" s="3">
        <v>8</v>
      </c>
      <c r="D147" s="7">
        <v>0.14199999999999999</v>
      </c>
      <c r="E147" t="s">
        <v>104</v>
      </c>
      <c r="G147" t="s">
        <v>320</v>
      </c>
      <c r="H147" s="3">
        <v>3.62</v>
      </c>
      <c r="I147" s="3">
        <v>90</v>
      </c>
      <c r="J147" s="5">
        <v>33</v>
      </c>
      <c r="K147" s="5">
        <v>3141</v>
      </c>
      <c r="L147" s="3">
        <v>1412</v>
      </c>
    </row>
    <row r="148" spans="1:12" x14ac:dyDescent="0.3">
      <c r="A148" s="2" t="s">
        <v>321</v>
      </c>
      <c r="B148" s="3">
        <v>1</v>
      </c>
      <c r="C148" s="3">
        <v>12</v>
      </c>
      <c r="D148" s="7">
        <v>4.8000000000000001E-2</v>
      </c>
      <c r="E148" t="s">
        <v>104</v>
      </c>
      <c r="G148" t="s">
        <v>322</v>
      </c>
      <c r="H148" s="3">
        <v>3.35</v>
      </c>
      <c r="I148" s="3">
        <v>90</v>
      </c>
      <c r="J148" s="5">
        <v>33</v>
      </c>
      <c r="K148" s="5">
        <v>3141</v>
      </c>
      <c r="L148" s="3">
        <v>1703</v>
      </c>
    </row>
    <row r="149" spans="1:12" x14ac:dyDescent="0.3">
      <c r="A149" s="2" t="s">
        <v>323</v>
      </c>
      <c r="B149" s="3">
        <v>1</v>
      </c>
      <c r="C149" s="3">
        <v>12</v>
      </c>
      <c r="D149" s="4">
        <v>8.2000000000000003E-2</v>
      </c>
      <c r="E149" t="s">
        <v>104</v>
      </c>
      <c r="G149" t="s">
        <v>322</v>
      </c>
      <c r="H149" s="3">
        <v>3.93</v>
      </c>
      <c r="I149" s="3">
        <v>90</v>
      </c>
      <c r="J149" s="5">
        <v>33</v>
      </c>
      <c r="K149" s="5">
        <v>3141</v>
      </c>
      <c r="L149" s="3">
        <v>1549</v>
      </c>
    </row>
    <row r="150" spans="1:12" x14ac:dyDescent="0.3">
      <c r="A150" s="2" t="s">
        <v>324</v>
      </c>
      <c r="B150" s="3">
        <v>1</v>
      </c>
      <c r="C150" s="3">
        <v>12</v>
      </c>
      <c r="D150" s="4">
        <v>5.7000000000000002E-2</v>
      </c>
      <c r="E150" t="s">
        <v>104</v>
      </c>
      <c r="G150" t="s">
        <v>325</v>
      </c>
      <c r="H150" s="3">
        <v>3.27</v>
      </c>
      <c r="I150" s="3">
        <v>90</v>
      </c>
      <c r="J150" s="5">
        <v>33</v>
      </c>
      <c r="K150" s="5">
        <v>3141</v>
      </c>
      <c r="L150" s="3">
        <v>1609</v>
      </c>
    </row>
    <row r="151" spans="1:12" x14ac:dyDescent="0.3">
      <c r="A151" s="2" t="s">
        <v>326</v>
      </c>
      <c r="B151" s="3">
        <v>1</v>
      </c>
      <c r="C151" s="3">
        <v>12</v>
      </c>
      <c r="D151" s="4">
        <v>6.3E-2</v>
      </c>
      <c r="E151" t="s">
        <v>104</v>
      </c>
      <c r="G151" t="s">
        <v>327</v>
      </c>
      <c r="H151" s="3">
        <v>3.67</v>
      </c>
      <c r="I151" s="3">
        <v>90</v>
      </c>
      <c r="J151" s="5">
        <v>33</v>
      </c>
      <c r="K151" s="5">
        <v>3141</v>
      </c>
      <c r="L151" s="3">
        <v>1721</v>
      </c>
    </row>
    <row r="152" spans="1:12" x14ac:dyDescent="0.3">
      <c r="A152" s="2" t="s">
        <v>328</v>
      </c>
      <c r="B152" s="3">
        <v>1</v>
      </c>
      <c r="C152" s="3">
        <v>15</v>
      </c>
      <c r="D152" s="4">
        <v>4.2000000000000003E-2</v>
      </c>
      <c r="E152" t="s">
        <v>104</v>
      </c>
      <c r="G152" t="s">
        <v>329</v>
      </c>
      <c r="H152" s="3">
        <v>3.6</v>
      </c>
      <c r="I152" s="3">
        <v>90</v>
      </c>
      <c r="J152" s="5">
        <v>33</v>
      </c>
      <c r="K152" s="5">
        <v>3141</v>
      </c>
      <c r="L152" s="3">
        <v>1333</v>
      </c>
    </row>
    <row r="153" spans="1:12" x14ac:dyDescent="0.3">
      <c r="A153" s="2" t="s">
        <v>330</v>
      </c>
      <c r="B153" s="3">
        <v>1</v>
      </c>
      <c r="C153" s="3">
        <v>18</v>
      </c>
      <c r="D153" s="4">
        <v>5.2999999999999999E-2</v>
      </c>
      <c r="E153" t="s">
        <v>104</v>
      </c>
      <c r="G153" t="s">
        <v>331</v>
      </c>
      <c r="H153" s="3">
        <v>3.89</v>
      </c>
      <c r="I153" s="3">
        <v>90</v>
      </c>
      <c r="J153" s="5">
        <v>33</v>
      </c>
      <c r="K153" s="5">
        <v>3141</v>
      </c>
      <c r="L153" s="3">
        <v>1676</v>
      </c>
    </row>
    <row r="154" spans="1:12" x14ac:dyDescent="0.3">
      <c r="A154" s="2" t="s">
        <v>332</v>
      </c>
      <c r="B154" s="3">
        <v>1</v>
      </c>
      <c r="C154" s="3">
        <v>20</v>
      </c>
      <c r="D154" s="7">
        <v>4.2000000000000003E-2</v>
      </c>
      <c r="E154" t="s">
        <v>104</v>
      </c>
      <c r="G154" t="s">
        <v>333</v>
      </c>
      <c r="H154" s="3">
        <v>3.04</v>
      </c>
      <c r="I154" s="3">
        <v>90</v>
      </c>
      <c r="J154" s="5">
        <v>33</v>
      </c>
      <c r="K154" s="5">
        <v>3141</v>
      </c>
      <c r="L154" s="3">
        <v>1602</v>
      </c>
    </row>
    <row r="155" spans="1:12" x14ac:dyDescent="0.3">
      <c r="A155" t="s">
        <v>334</v>
      </c>
      <c r="B155" s="3">
        <v>1</v>
      </c>
      <c r="C155" s="3">
        <v>22</v>
      </c>
      <c r="D155" s="4">
        <v>4.1000000000000002E-2</v>
      </c>
      <c r="E155" t="s">
        <v>104</v>
      </c>
      <c r="G155" t="s">
        <v>335</v>
      </c>
      <c r="H155" s="3">
        <v>3.05</v>
      </c>
      <c r="I155" s="3">
        <v>90</v>
      </c>
      <c r="J155" s="5">
        <v>33</v>
      </c>
      <c r="K155" s="5">
        <v>3141</v>
      </c>
      <c r="L155" s="3">
        <v>1615</v>
      </c>
    </row>
    <row r="156" spans="1:12" x14ac:dyDescent="0.3">
      <c r="A156" s="2" t="s">
        <v>336</v>
      </c>
      <c r="B156" s="3">
        <v>1</v>
      </c>
      <c r="C156" s="3">
        <v>23</v>
      </c>
      <c r="D156" s="4">
        <v>4.1000000000000002E-2</v>
      </c>
      <c r="E156" t="s">
        <v>104</v>
      </c>
      <c r="G156" t="s">
        <v>337</v>
      </c>
      <c r="H156" s="3">
        <v>3.54</v>
      </c>
      <c r="I156" s="3">
        <v>90</v>
      </c>
      <c r="J156" s="5">
        <v>33</v>
      </c>
      <c r="K156" s="5">
        <v>3141</v>
      </c>
      <c r="L156" s="3">
        <v>1113</v>
      </c>
    </row>
    <row r="157" spans="1:12" x14ac:dyDescent="0.3">
      <c r="A157" s="2" t="s">
        <v>338</v>
      </c>
      <c r="B157" s="3">
        <v>1</v>
      </c>
      <c r="C157" s="3">
        <v>55</v>
      </c>
      <c r="D157" s="4">
        <v>0.53800000000000003</v>
      </c>
      <c r="E157" t="s">
        <v>339</v>
      </c>
      <c r="F157" t="s">
        <v>340</v>
      </c>
      <c r="G157" t="s">
        <v>341</v>
      </c>
      <c r="H157" s="3">
        <v>9.4</v>
      </c>
      <c r="I157" s="3">
        <v>90</v>
      </c>
      <c r="J157" s="5">
        <v>33</v>
      </c>
      <c r="K157" s="5">
        <v>3141</v>
      </c>
      <c r="L157" s="3">
        <v>1712</v>
      </c>
    </row>
    <row r="158" spans="1:12" x14ac:dyDescent="0.3">
      <c r="A158" t="s">
        <v>342</v>
      </c>
      <c r="B158" s="3">
        <v>1</v>
      </c>
      <c r="C158" s="3">
        <v>29</v>
      </c>
      <c r="D158" s="4">
        <v>0.129</v>
      </c>
      <c r="E158" t="s">
        <v>339</v>
      </c>
      <c r="F158" t="s">
        <v>343</v>
      </c>
      <c r="G158" t="s">
        <v>344</v>
      </c>
      <c r="H158" s="3">
        <v>3.96</v>
      </c>
      <c r="I158" s="3">
        <v>90</v>
      </c>
      <c r="J158" s="5">
        <v>33</v>
      </c>
      <c r="K158" s="5">
        <v>3141</v>
      </c>
      <c r="L158" s="3">
        <v>1573</v>
      </c>
    </row>
    <row r="159" spans="1:12" x14ac:dyDescent="0.3">
      <c r="A159" s="2" t="s">
        <v>345</v>
      </c>
      <c r="B159" s="3">
        <v>1</v>
      </c>
      <c r="C159" s="3">
        <v>16</v>
      </c>
      <c r="D159" s="4">
        <v>0.13300000000000001</v>
      </c>
      <c r="E159" t="s">
        <v>339</v>
      </c>
      <c r="F159" t="s">
        <v>346</v>
      </c>
      <c r="G159" t="s">
        <v>347</v>
      </c>
      <c r="H159" s="3">
        <v>5.26</v>
      </c>
      <c r="I159" s="3">
        <v>90</v>
      </c>
      <c r="J159" s="5">
        <v>33</v>
      </c>
      <c r="K159" s="5">
        <v>3141</v>
      </c>
      <c r="L159" s="3">
        <v>1576</v>
      </c>
    </row>
    <row r="160" spans="1:12" x14ac:dyDescent="0.3">
      <c r="A160" s="2" t="s">
        <v>348</v>
      </c>
      <c r="B160" s="3">
        <v>1</v>
      </c>
      <c r="C160" s="3">
        <v>62</v>
      </c>
      <c r="D160" s="4">
        <v>0.05</v>
      </c>
      <c r="E160" t="s">
        <v>339</v>
      </c>
      <c r="F160" t="s">
        <v>349</v>
      </c>
      <c r="G160" t="s">
        <v>350</v>
      </c>
      <c r="H160" s="3">
        <v>3.88</v>
      </c>
      <c r="I160" s="3">
        <v>90</v>
      </c>
      <c r="J160" s="5">
        <v>33</v>
      </c>
      <c r="K160" s="5">
        <v>3141</v>
      </c>
      <c r="L160" s="3">
        <v>1135</v>
      </c>
    </row>
    <row r="161" spans="1:12" x14ac:dyDescent="0.3">
      <c r="A161" s="2" t="s">
        <v>351</v>
      </c>
      <c r="B161" s="3">
        <v>1</v>
      </c>
      <c r="C161" s="3">
        <v>63</v>
      </c>
      <c r="D161" s="4">
        <v>4.7E-2</v>
      </c>
      <c r="E161" t="s">
        <v>339</v>
      </c>
      <c r="F161" t="s">
        <v>349</v>
      </c>
      <c r="G161" t="s">
        <v>352</v>
      </c>
      <c r="H161" s="3">
        <v>3.42</v>
      </c>
      <c r="I161" s="3">
        <v>90</v>
      </c>
      <c r="J161" s="5">
        <v>33</v>
      </c>
      <c r="K161" s="5">
        <v>3141</v>
      </c>
      <c r="L161" s="3">
        <v>1633</v>
      </c>
    </row>
    <row r="162" spans="1:12" x14ac:dyDescent="0.3">
      <c r="A162" s="2" t="s">
        <v>353</v>
      </c>
      <c r="B162" s="3">
        <v>3</v>
      </c>
      <c r="C162" s="3">
        <v>64</v>
      </c>
      <c r="D162">
        <v>0.66700000000000004</v>
      </c>
      <c r="E162" t="s">
        <v>339</v>
      </c>
      <c r="F162" t="s">
        <v>354</v>
      </c>
      <c r="G162" t="s">
        <v>355</v>
      </c>
      <c r="H162" s="3">
        <v>7.24</v>
      </c>
      <c r="I162" s="3">
        <v>90</v>
      </c>
      <c r="J162" s="5">
        <v>33</v>
      </c>
      <c r="K162" s="5">
        <v>3141</v>
      </c>
      <c r="L162" s="3">
        <v>1533</v>
      </c>
    </row>
    <row r="163" spans="1:12" x14ac:dyDescent="0.3">
      <c r="A163" s="2" t="s">
        <v>356</v>
      </c>
      <c r="B163" s="3">
        <v>2</v>
      </c>
      <c r="C163" s="3">
        <v>16</v>
      </c>
      <c r="D163" s="4">
        <v>0.09</v>
      </c>
      <c r="E163" t="s">
        <v>339</v>
      </c>
      <c r="F163" t="s">
        <v>354</v>
      </c>
      <c r="G163" t="s">
        <v>357</v>
      </c>
      <c r="H163" s="6">
        <v>3.95</v>
      </c>
      <c r="I163" s="3">
        <v>110</v>
      </c>
      <c r="J163" s="5">
        <v>33</v>
      </c>
      <c r="K163" s="5">
        <v>3141</v>
      </c>
      <c r="L163" s="3">
        <v>1288</v>
      </c>
    </row>
    <row r="164" spans="1:12" x14ac:dyDescent="0.3">
      <c r="A164" s="2" t="s">
        <v>358</v>
      </c>
      <c r="B164" s="3">
        <v>1</v>
      </c>
      <c r="C164" s="3">
        <v>58</v>
      </c>
      <c r="D164" s="4">
        <v>3.4000000000000002E-2</v>
      </c>
      <c r="E164" t="s">
        <v>339</v>
      </c>
      <c r="F164" t="s">
        <v>354</v>
      </c>
      <c r="G164" t="s">
        <v>359</v>
      </c>
      <c r="H164" s="3">
        <v>3.11</v>
      </c>
      <c r="I164" s="3">
        <v>90</v>
      </c>
      <c r="J164" s="5">
        <v>33</v>
      </c>
      <c r="K164" s="5">
        <v>3141</v>
      </c>
      <c r="L164" s="3">
        <v>1573</v>
      </c>
    </row>
    <row r="165" spans="1:12" x14ac:dyDescent="0.3">
      <c r="A165" s="2" t="s">
        <v>362</v>
      </c>
      <c r="B165" s="3">
        <v>1</v>
      </c>
      <c r="C165" s="3">
        <v>46</v>
      </c>
      <c r="D165" s="4">
        <v>3.5999999999999997E-2</v>
      </c>
      <c r="E165" t="s">
        <v>339</v>
      </c>
      <c r="F165" t="s">
        <v>20</v>
      </c>
      <c r="G165" t="s">
        <v>363</v>
      </c>
      <c r="H165" s="3">
        <v>2.98</v>
      </c>
      <c r="I165" s="3">
        <v>90</v>
      </c>
      <c r="J165" s="5">
        <v>33</v>
      </c>
      <c r="K165" s="5">
        <v>3141</v>
      </c>
      <c r="L165" s="3">
        <v>1561</v>
      </c>
    </row>
    <row r="166" spans="1:12" x14ac:dyDescent="0.3">
      <c r="A166" s="2" t="s">
        <v>360</v>
      </c>
      <c r="B166" s="3">
        <v>1</v>
      </c>
      <c r="C166" s="3">
        <v>5</v>
      </c>
      <c r="D166" s="4">
        <v>0.14899999999999999</v>
      </c>
      <c r="E166" t="s">
        <v>339</v>
      </c>
      <c r="F166" t="s">
        <v>20</v>
      </c>
      <c r="G166" t="s">
        <v>361</v>
      </c>
      <c r="H166" s="3">
        <v>5.05</v>
      </c>
      <c r="I166" s="3">
        <v>90</v>
      </c>
      <c r="J166" s="5">
        <v>33</v>
      </c>
      <c r="K166" s="5">
        <v>3141</v>
      </c>
      <c r="L166" s="3">
        <v>1461</v>
      </c>
    </row>
    <row r="167" spans="1:12" x14ac:dyDescent="0.3">
      <c r="A167" s="2" t="s">
        <v>364</v>
      </c>
      <c r="B167" s="3">
        <v>3</v>
      </c>
      <c r="C167" s="3">
        <v>21</v>
      </c>
      <c r="D167">
        <v>0.22700000000000001</v>
      </c>
      <c r="E167" t="s">
        <v>339</v>
      </c>
      <c r="G167" t="s">
        <v>365</v>
      </c>
      <c r="H167" s="3">
        <v>5.3</v>
      </c>
      <c r="I167" s="3">
        <v>90</v>
      </c>
      <c r="J167" s="5">
        <v>33</v>
      </c>
      <c r="K167" s="5">
        <v>3141</v>
      </c>
      <c r="L167" s="3">
        <v>1532</v>
      </c>
    </row>
    <row r="168" spans="1:12" x14ac:dyDescent="0.3">
      <c r="A168" s="2" t="s">
        <v>366</v>
      </c>
      <c r="B168" s="3">
        <v>3</v>
      </c>
      <c r="C168" s="3">
        <v>27</v>
      </c>
      <c r="D168">
        <v>0.44600000000000001</v>
      </c>
      <c r="E168" t="s">
        <v>339</v>
      </c>
      <c r="G168" t="s">
        <v>367</v>
      </c>
      <c r="H168" s="3">
        <v>6.75</v>
      </c>
      <c r="I168" s="3">
        <v>90</v>
      </c>
      <c r="J168" s="5">
        <v>33</v>
      </c>
      <c r="K168" s="5">
        <v>3141</v>
      </c>
      <c r="L168" s="3">
        <v>1594</v>
      </c>
    </row>
    <row r="169" spans="1:12" x14ac:dyDescent="0.3">
      <c r="A169" s="2" t="s">
        <v>368</v>
      </c>
      <c r="B169" s="3">
        <v>3</v>
      </c>
      <c r="C169" s="3">
        <v>35</v>
      </c>
      <c r="D169">
        <v>0.442</v>
      </c>
      <c r="E169" t="s">
        <v>339</v>
      </c>
      <c r="G169" t="s">
        <v>369</v>
      </c>
      <c r="H169" s="3">
        <v>8.2899999999999991</v>
      </c>
      <c r="I169" s="3">
        <v>90</v>
      </c>
      <c r="J169" s="5">
        <v>33</v>
      </c>
      <c r="K169" s="5">
        <v>3141</v>
      </c>
      <c r="L169" s="3">
        <v>1367</v>
      </c>
    </row>
    <row r="170" spans="1:12" x14ac:dyDescent="0.3">
      <c r="A170" s="2" t="s">
        <v>370</v>
      </c>
      <c r="B170" s="3">
        <v>3</v>
      </c>
      <c r="C170" s="3">
        <v>37</v>
      </c>
      <c r="D170">
        <v>0.60599999999999998</v>
      </c>
      <c r="E170" t="s">
        <v>339</v>
      </c>
      <c r="G170" t="s">
        <v>371</v>
      </c>
      <c r="H170" s="3">
        <v>9.3699999999999992</v>
      </c>
      <c r="I170" s="3">
        <v>90</v>
      </c>
      <c r="J170" s="5">
        <v>33</v>
      </c>
      <c r="K170" s="5">
        <v>3141</v>
      </c>
      <c r="L170" s="3">
        <v>1288</v>
      </c>
    </row>
    <row r="171" spans="1:12" x14ac:dyDescent="0.3">
      <c r="A171" s="2" t="s">
        <v>372</v>
      </c>
      <c r="B171" s="3">
        <v>3</v>
      </c>
      <c r="C171" s="3">
        <v>17</v>
      </c>
      <c r="D171">
        <v>0.91300000000000003</v>
      </c>
      <c r="E171" t="s">
        <v>339</v>
      </c>
      <c r="G171" t="s">
        <v>373</v>
      </c>
      <c r="H171" s="3">
        <v>8.7799999999999994</v>
      </c>
      <c r="I171" s="3">
        <v>90</v>
      </c>
      <c r="J171" s="5">
        <v>33</v>
      </c>
      <c r="K171" s="5">
        <v>3141</v>
      </c>
      <c r="L171" s="3">
        <v>1577</v>
      </c>
    </row>
    <row r="172" spans="1:12" x14ac:dyDescent="0.3">
      <c r="A172" s="2" t="s">
        <v>374</v>
      </c>
      <c r="B172" s="3">
        <v>3</v>
      </c>
      <c r="C172" s="3">
        <v>39</v>
      </c>
      <c r="D172">
        <v>18.527000000000001</v>
      </c>
      <c r="E172" t="s">
        <v>339</v>
      </c>
      <c r="G172" t="s">
        <v>375</v>
      </c>
      <c r="H172" s="3">
        <v>22.58</v>
      </c>
      <c r="I172" s="3">
        <v>145</v>
      </c>
      <c r="J172" s="5">
        <v>34</v>
      </c>
      <c r="K172" s="5">
        <v>3141</v>
      </c>
      <c r="L172" s="3">
        <v>1654</v>
      </c>
    </row>
    <row r="173" spans="1:12" x14ac:dyDescent="0.3">
      <c r="A173" s="2" t="s">
        <v>376</v>
      </c>
      <c r="B173" s="3">
        <v>2</v>
      </c>
      <c r="C173" s="3">
        <v>2</v>
      </c>
      <c r="D173" s="3">
        <v>0.05</v>
      </c>
      <c r="E173" t="s">
        <v>339</v>
      </c>
      <c r="G173" t="s">
        <v>377</v>
      </c>
      <c r="H173" s="6">
        <v>3.89</v>
      </c>
      <c r="I173" s="3">
        <v>90</v>
      </c>
      <c r="J173" s="5">
        <v>33</v>
      </c>
      <c r="K173" s="5">
        <v>3141</v>
      </c>
      <c r="L173" s="3">
        <v>1673</v>
      </c>
    </row>
    <row r="174" spans="1:12" x14ac:dyDescent="0.3">
      <c r="A174" t="s">
        <v>378</v>
      </c>
      <c r="B174" s="3">
        <v>2</v>
      </c>
      <c r="C174" s="3">
        <v>5</v>
      </c>
      <c r="D174" s="4">
        <v>0.36799999999999999</v>
      </c>
      <c r="E174" t="s">
        <v>339</v>
      </c>
      <c r="G174" t="s">
        <v>379</v>
      </c>
      <c r="H174" s="6">
        <v>6.3</v>
      </c>
      <c r="I174" s="3">
        <v>90</v>
      </c>
      <c r="J174" s="5">
        <v>33</v>
      </c>
      <c r="K174" s="5">
        <v>3141</v>
      </c>
      <c r="L174" s="3">
        <v>1325</v>
      </c>
    </row>
    <row r="175" spans="1:12" x14ac:dyDescent="0.3">
      <c r="A175" s="2" t="s">
        <v>380</v>
      </c>
      <c r="B175" s="3">
        <v>2</v>
      </c>
      <c r="C175" s="3">
        <v>5</v>
      </c>
      <c r="D175" s="4">
        <v>0.16400000000000001</v>
      </c>
      <c r="E175" t="s">
        <v>339</v>
      </c>
      <c r="G175" t="s">
        <v>381</v>
      </c>
      <c r="H175" s="6">
        <v>5.41</v>
      </c>
      <c r="I175" s="3">
        <v>90</v>
      </c>
      <c r="J175" s="5">
        <v>33</v>
      </c>
      <c r="K175" s="5">
        <v>3141</v>
      </c>
      <c r="L175" s="3">
        <v>1644</v>
      </c>
    </row>
    <row r="176" spans="1:12" x14ac:dyDescent="0.3">
      <c r="A176" s="2" t="s">
        <v>382</v>
      </c>
      <c r="B176" s="3">
        <v>2</v>
      </c>
      <c r="C176" s="3">
        <v>5</v>
      </c>
      <c r="D176" s="4">
        <v>0.47399999999999998</v>
      </c>
      <c r="E176" t="s">
        <v>339</v>
      </c>
      <c r="G176" t="s">
        <v>383</v>
      </c>
      <c r="H176" s="6">
        <v>6.05</v>
      </c>
      <c r="I176" s="3">
        <v>90</v>
      </c>
      <c r="J176" s="5">
        <v>33</v>
      </c>
      <c r="K176" s="5">
        <v>3141</v>
      </c>
      <c r="L176" s="3">
        <v>1602</v>
      </c>
    </row>
    <row r="177" spans="1:12" x14ac:dyDescent="0.3">
      <c r="A177" s="2" t="s">
        <v>384</v>
      </c>
      <c r="B177" s="3">
        <v>1</v>
      </c>
      <c r="C177" s="3">
        <v>24</v>
      </c>
      <c r="D177" s="3">
        <v>8.3000000000000004E-2</v>
      </c>
      <c r="E177" t="s">
        <v>339</v>
      </c>
      <c r="G177" t="s">
        <v>385</v>
      </c>
      <c r="H177" s="3">
        <v>4.04</v>
      </c>
      <c r="I177" s="3">
        <v>90</v>
      </c>
      <c r="J177" s="5">
        <v>33</v>
      </c>
      <c r="K177" s="5">
        <v>3141</v>
      </c>
      <c r="L177" s="3">
        <v>1211</v>
      </c>
    </row>
    <row r="178" spans="1:12" x14ac:dyDescent="0.3">
      <c r="A178" s="2" t="s">
        <v>386</v>
      </c>
      <c r="B178" s="3">
        <v>1</v>
      </c>
      <c r="C178" s="3">
        <v>24</v>
      </c>
      <c r="D178" s="3">
        <v>7.4999999999999997E-2</v>
      </c>
      <c r="E178" t="s">
        <v>339</v>
      </c>
      <c r="G178" t="s">
        <v>387</v>
      </c>
      <c r="H178" s="3">
        <v>4.26</v>
      </c>
      <c r="I178" s="3">
        <v>90</v>
      </c>
      <c r="J178" s="5">
        <v>33</v>
      </c>
      <c r="K178" s="5">
        <v>3141</v>
      </c>
      <c r="L178" s="3">
        <v>1279</v>
      </c>
    </row>
    <row r="179" spans="1:12" x14ac:dyDescent="0.3">
      <c r="A179" s="2" t="s">
        <v>388</v>
      </c>
      <c r="B179" s="3">
        <v>1</v>
      </c>
      <c r="C179" s="3">
        <v>24</v>
      </c>
      <c r="D179" s="3">
        <v>5.1999999999999998E-2</v>
      </c>
      <c r="E179" t="s">
        <v>339</v>
      </c>
      <c r="G179" t="s">
        <v>389</v>
      </c>
      <c r="H179" s="3">
        <v>3.33</v>
      </c>
      <c r="I179" s="3">
        <v>90</v>
      </c>
      <c r="J179" s="5">
        <v>33</v>
      </c>
      <c r="K179" s="5">
        <v>3141</v>
      </c>
      <c r="L179" s="3">
        <v>1550</v>
      </c>
    </row>
    <row r="180" spans="1:12" x14ac:dyDescent="0.3">
      <c r="A180" s="2" t="s">
        <v>390</v>
      </c>
      <c r="B180" s="3">
        <v>2</v>
      </c>
      <c r="C180" s="3">
        <v>13</v>
      </c>
      <c r="D180" s="4">
        <v>0.13100000000000001</v>
      </c>
      <c r="E180" t="s">
        <v>339</v>
      </c>
      <c r="G180" t="s">
        <v>391</v>
      </c>
      <c r="H180" s="6">
        <v>5.99</v>
      </c>
      <c r="I180" s="3">
        <v>90</v>
      </c>
      <c r="J180" s="5">
        <v>33</v>
      </c>
      <c r="K180" s="5">
        <v>3141</v>
      </c>
      <c r="L180" s="3">
        <v>880</v>
      </c>
    </row>
    <row r="181" spans="1:12" x14ac:dyDescent="0.3">
      <c r="A181" s="2" t="s">
        <v>392</v>
      </c>
      <c r="B181" s="3">
        <v>2</v>
      </c>
      <c r="C181" s="3">
        <v>13</v>
      </c>
      <c r="D181" s="4">
        <v>0.193</v>
      </c>
      <c r="E181" t="s">
        <v>339</v>
      </c>
      <c r="G181" t="s">
        <v>393</v>
      </c>
      <c r="H181" s="6">
        <v>7.4</v>
      </c>
      <c r="I181" s="3">
        <v>90</v>
      </c>
      <c r="J181" s="5">
        <v>33</v>
      </c>
      <c r="K181" s="5">
        <v>3141</v>
      </c>
      <c r="L181" s="3">
        <v>1645</v>
      </c>
    </row>
    <row r="182" spans="1:12" x14ac:dyDescent="0.3">
      <c r="A182" s="2" t="s">
        <v>394</v>
      </c>
      <c r="B182" s="3">
        <v>2</v>
      </c>
      <c r="C182" s="3">
        <v>14</v>
      </c>
      <c r="D182" s="4">
        <v>0.14499999999999999</v>
      </c>
      <c r="E182" t="s">
        <v>339</v>
      </c>
      <c r="G182" t="s">
        <v>395</v>
      </c>
      <c r="H182" s="6">
        <v>5.09</v>
      </c>
      <c r="I182" s="3">
        <v>90</v>
      </c>
      <c r="J182" s="5">
        <v>33</v>
      </c>
      <c r="K182" s="5">
        <v>3141</v>
      </c>
      <c r="L182" s="3">
        <v>1490</v>
      </c>
    </row>
    <row r="183" spans="1:12" x14ac:dyDescent="0.3">
      <c r="A183" s="2" t="s">
        <v>396</v>
      </c>
      <c r="B183" s="3">
        <v>1</v>
      </c>
      <c r="C183" s="3">
        <v>25</v>
      </c>
      <c r="D183" s="4">
        <v>4.5999999999999999E-2</v>
      </c>
      <c r="E183" t="s">
        <v>339</v>
      </c>
      <c r="G183" t="s">
        <v>397</v>
      </c>
      <c r="H183" s="3">
        <v>3.45</v>
      </c>
      <c r="I183" s="3">
        <v>90</v>
      </c>
      <c r="J183" s="5">
        <v>33</v>
      </c>
      <c r="K183" s="5">
        <v>3141</v>
      </c>
      <c r="L183" s="3">
        <v>1680</v>
      </c>
    </row>
    <row r="184" spans="1:12" x14ac:dyDescent="0.3">
      <c r="A184" t="s">
        <v>398</v>
      </c>
      <c r="B184" s="3">
        <v>1</v>
      </c>
      <c r="C184" s="3">
        <v>25</v>
      </c>
      <c r="D184" s="4">
        <v>0.39900000000000002</v>
      </c>
      <c r="E184" t="s">
        <v>339</v>
      </c>
      <c r="G184" t="s">
        <v>399</v>
      </c>
      <c r="H184" s="3">
        <v>6.35</v>
      </c>
      <c r="I184" s="3">
        <v>90</v>
      </c>
      <c r="J184" s="5">
        <v>33</v>
      </c>
      <c r="K184" s="5">
        <v>3141</v>
      </c>
      <c r="L184" s="3">
        <v>1626</v>
      </c>
    </row>
    <row r="185" spans="1:12" x14ac:dyDescent="0.3">
      <c r="A185" s="2" t="s">
        <v>400</v>
      </c>
      <c r="B185" s="3">
        <v>2</v>
      </c>
      <c r="C185" s="3">
        <v>22</v>
      </c>
      <c r="D185" s="4">
        <v>0.214</v>
      </c>
      <c r="E185" t="s">
        <v>339</v>
      </c>
      <c r="G185" t="s">
        <v>401</v>
      </c>
      <c r="H185" s="6">
        <v>6.29</v>
      </c>
      <c r="I185" s="3">
        <v>90</v>
      </c>
      <c r="J185" s="5">
        <v>33</v>
      </c>
      <c r="K185" s="5">
        <v>3141</v>
      </c>
      <c r="L185" s="3">
        <v>1507</v>
      </c>
    </row>
    <row r="186" spans="1:12" x14ac:dyDescent="0.3">
      <c r="A186" s="2" t="s">
        <v>402</v>
      </c>
      <c r="B186" s="3">
        <v>2</v>
      </c>
      <c r="C186" s="3">
        <v>25</v>
      </c>
      <c r="D186" s="4">
        <v>0.30099999999999999</v>
      </c>
      <c r="E186" t="s">
        <v>339</v>
      </c>
      <c r="G186" t="s">
        <v>403</v>
      </c>
      <c r="H186" s="6">
        <v>7.02</v>
      </c>
      <c r="I186" s="3">
        <v>90</v>
      </c>
      <c r="J186" s="5">
        <v>33</v>
      </c>
      <c r="K186" s="5">
        <v>3141</v>
      </c>
      <c r="L186" s="3">
        <v>1629</v>
      </c>
    </row>
    <row r="187" spans="1:12" ht="16.2" customHeight="1" x14ac:dyDescent="0.3">
      <c r="A187" s="2" t="s">
        <v>404</v>
      </c>
      <c r="B187" s="3">
        <v>2</v>
      </c>
      <c r="C187" s="3">
        <v>36</v>
      </c>
      <c r="D187" s="7">
        <v>0.104</v>
      </c>
      <c r="E187" t="s">
        <v>339</v>
      </c>
      <c r="G187" t="s">
        <v>405</v>
      </c>
      <c r="H187" s="6">
        <v>3.93</v>
      </c>
      <c r="I187" s="3">
        <v>90</v>
      </c>
      <c r="J187" s="5">
        <v>33</v>
      </c>
      <c r="K187" s="5">
        <v>3141</v>
      </c>
      <c r="L187" s="3">
        <v>1303</v>
      </c>
    </row>
    <row r="188" spans="1:12" x14ac:dyDescent="0.3">
      <c r="A188" s="2" t="s">
        <v>406</v>
      </c>
      <c r="B188" s="3">
        <v>1</v>
      </c>
      <c r="C188" s="3">
        <v>27</v>
      </c>
      <c r="D188" s="4">
        <v>3.2000000000000001E-2</v>
      </c>
      <c r="E188" t="s">
        <v>339</v>
      </c>
      <c r="G188" t="s">
        <v>407</v>
      </c>
      <c r="H188" s="3">
        <v>3.25</v>
      </c>
      <c r="I188" s="3">
        <v>90</v>
      </c>
      <c r="J188" s="5">
        <v>33</v>
      </c>
      <c r="K188" s="5">
        <v>3141</v>
      </c>
      <c r="L188" s="3">
        <v>1647</v>
      </c>
    </row>
    <row r="189" spans="1:12" x14ac:dyDescent="0.3">
      <c r="A189" s="2" t="s">
        <v>408</v>
      </c>
      <c r="B189" s="3">
        <v>2</v>
      </c>
      <c r="C189" s="3">
        <v>42</v>
      </c>
      <c r="D189" s="4">
        <v>0.109</v>
      </c>
      <c r="E189" t="s">
        <v>339</v>
      </c>
      <c r="G189" t="s">
        <v>409</v>
      </c>
      <c r="H189" s="6">
        <v>3.86</v>
      </c>
      <c r="I189" s="3">
        <v>90</v>
      </c>
      <c r="J189" s="5">
        <v>33</v>
      </c>
      <c r="K189" s="5">
        <v>3141</v>
      </c>
      <c r="L189" s="3">
        <v>1417</v>
      </c>
    </row>
    <row r="190" spans="1:12" x14ac:dyDescent="0.3">
      <c r="A190" s="2" t="s">
        <v>410</v>
      </c>
      <c r="B190" s="3">
        <v>2</v>
      </c>
      <c r="C190" s="3">
        <v>42</v>
      </c>
      <c r="D190" s="4">
        <v>0.30099999999999999</v>
      </c>
      <c r="E190" t="s">
        <v>339</v>
      </c>
      <c r="G190" t="s">
        <v>411</v>
      </c>
      <c r="H190" s="6">
        <v>7.4</v>
      </c>
      <c r="I190" s="3">
        <v>90</v>
      </c>
      <c r="J190" s="5">
        <v>33</v>
      </c>
      <c r="K190" s="5">
        <v>3141</v>
      </c>
      <c r="L190" s="3">
        <v>1643</v>
      </c>
    </row>
    <row r="191" spans="1:12" x14ac:dyDescent="0.3">
      <c r="A191" s="2" t="s">
        <v>412</v>
      </c>
      <c r="B191" s="3">
        <v>2</v>
      </c>
      <c r="C191" s="3">
        <v>46</v>
      </c>
      <c r="D191" s="4">
        <v>6.8000000000000005E-2</v>
      </c>
      <c r="E191" t="s">
        <v>339</v>
      </c>
      <c r="G191" t="s">
        <v>413</v>
      </c>
      <c r="H191" s="6">
        <v>3.98</v>
      </c>
      <c r="I191" s="3">
        <v>90</v>
      </c>
      <c r="J191" s="5">
        <v>33</v>
      </c>
      <c r="K191" s="5">
        <v>3141</v>
      </c>
      <c r="L191" s="3">
        <v>1643</v>
      </c>
    </row>
    <row r="192" spans="1:12" x14ac:dyDescent="0.3">
      <c r="A192" s="2" t="s">
        <v>414</v>
      </c>
      <c r="B192" s="3">
        <v>2</v>
      </c>
      <c r="C192" s="3">
        <v>48</v>
      </c>
      <c r="D192" s="4">
        <v>0.33</v>
      </c>
      <c r="E192" t="s">
        <v>339</v>
      </c>
      <c r="G192" t="s">
        <v>415</v>
      </c>
      <c r="H192" s="6">
        <v>6.1</v>
      </c>
      <c r="I192" s="3">
        <v>90</v>
      </c>
      <c r="J192" s="5">
        <v>33</v>
      </c>
      <c r="K192" s="5">
        <v>3141</v>
      </c>
      <c r="L192" s="3">
        <v>1594</v>
      </c>
    </row>
    <row r="193" spans="1:12" x14ac:dyDescent="0.3">
      <c r="A193" s="2" t="s">
        <v>416</v>
      </c>
      <c r="B193" s="3">
        <v>2</v>
      </c>
      <c r="C193" s="3">
        <v>54</v>
      </c>
      <c r="D193" s="4">
        <v>7.1999999999999995E-2</v>
      </c>
      <c r="E193" t="s">
        <v>339</v>
      </c>
      <c r="G193" t="s">
        <v>417</v>
      </c>
      <c r="H193" s="6">
        <v>4.7</v>
      </c>
      <c r="I193" s="3">
        <v>90</v>
      </c>
      <c r="J193" s="5">
        <v>33</v>
      </c>
      <c r="K193" s="5">
        <v>3141</v>
      </c>
      <c r="L193" s="3">
        <v>1197</v>
      </c>
    </row>
    <row r="194" spans="1:12" x14ac:dyDescent="0.3">
      <c r="A194" s="2" t="s">
        <v>418</v>
      </c>
      <c r="B194" s="3">
        <v>2</v>
      </c>
      <c r="C194" s="3">
        <v>58</v>
      </c>
      <c r="D194" s="4">
        <v>5.2999999999999999E-2</v>
      </c>
      <c r="E194" t="s">
        <v>339</v>
      </c>
      <c r="G194" t="s">
        <v>419</v>
      </c>
      <c r="H194" s="6">
        <v>4.33</v>
      </c>
      <c r="I194" s="3">
        <v>90</v>
      </c>
      <c r="J194" s="5">
        <v>33</v>
      </c>
      <c r="K194" s="5">
        <v>3141</v>
      </c>
      <c r="L194" s="3">
        <v>1204</v>
      </c>
    </row>
    <row r="195" spans="1:12" x14ac:dyDescent="0.3">
      <c r="A195" s="2" t="s">
        <v>420</v>
      </c>
      <c r="B195" s="3">
        <v>1</v>
      </c>
      <c r="C195" s="3">
        <v>29</v>
      </c>
      <c r="D195" s="4">
        <v>2.9000000000000001E-2</v>
      </c>
      <c r="E195" t="s">
        <v>339</v>
      </c>
      <c r="G195" t="s">
        <v>421</v>
      </c>
      <c r="H195" s="3">
        <v>5.77</v>
      </c>
      <c r="I195" s="3">
        <v>90</v>
      </c>
      <c r="J195" s="5">
        <v>33</v>
      </c>
      <c r="K195" s="5">
        <v>3141</v>
      </c>
      <c r="L195" s="3">
        <v>819</v>
      </c>
    </row>
    <row r="196" spans="1:12" x14ac:dyDescent="0.3">
      <c r="A196" s="2" t="s">
        <v>422</v>
      </c>
      <c r="B196" s="3">
        <v>2</v>
      </c>
      <c r="C196" s="3">
        <v>61</v>
      </c>
      <c r="D196" s="4">
        <v>0.06</v>
      </c>
      <c r="E196" t="s">
        <v>339</v>
      </c>
      <c r="G196" t="s">
        <v>423</v>
      </c>
      <c r="H196" s="6">
        <v>3.72</v>
      </c>
      <c r="I196" s="3">
        <v>90</v>
      </c>
      <c r="J196" s="5">
        <v>33</v>
      </c>
      <c r="K196" s="5">
        <v>3141</v>
      </c>
      <c r="L196" s="3">
        <v>1060</v>
      </c>
    </row>
    <row r="197" spans="1:12" x14ac:dyDescent="0.3">
      <c r="A197" s="2" t="s">
        <v>424</v>
      </c>
      <c r="B197" s="3">
        <v>2</v>
      </c>
      <c r="C197" s="3">
        <v>64</v>
      </c>
      <c r="D197" s="4">
        <v>0.34300000000000003</v>
      </c>
      <c r="E197" t="s">
        <v>339</v>
      </c>
      <c r="G197" t="s">
        <v>425</v>
      </c>
      <c r="H197" s="6">
        <v>6.5</v>
      </c>
      <c r="I197" s="3">
        <v>90</v>
      </c>
      <c r="J197" s="5">
        <v>33</v>
      </c>
      <c r="K197" s="5">
        <v>3141</v>
      </c>
      <c r="L197" s="3">
        <v>1662</v>
      </c>
    </row>
    <row r="198" spans="1:12" x14ac:dyDescent="0.3">
      <c r="A198" s="2" t="s">
        <v>426</v>
      </c>
      <c r="B198" s="3">
        <v>2</v>
      </c>
      <c r="C198" s="3">
        <v>64</v>
      </c>
      <c r="D198" s="4">
        <v>3.7999999999999999E-2</v>
      </c>
      <c r="E198" t="s">
        <v>339</v>
      </c>
      <c r="G198" t="s">
        <v>427</v>
      </c>
      <c r="H198" s="6">
        <v>3.38</v>
      </c>
      <c r="I198" s="3">
        <v>90</v>
      </c>
      <c r="J198" s="5">
        <v>33</v>
      </c>
      <c r="K198" s="5">
        <v>3141</v>
      </c>
      <c r="L198" s="3">
        <v>1463</v>
      </c>
    </row>
    <row r="199" spans="1:12" x14ac:dyDescent="0.3">
      <c r="A199" s="2" t="s">
        <v>428</v>
      </c>
      <c r="B199" s="3">
        <v>2</v>
      </c>
      <c r="C199" s="3">
        <v>65</v>
      </c>
      <c r="D199" s="4">
        <v>9.6000000000000002E-2</v>
      </c>
      <c r="E199" t="s">
        <v>339</v>
      </c>
      <c r="G199" t="s">
        <v>429</v>
      </c>
      <c r="H199" s="6">
        <v>4.2699999999999996</v>
      </c>
      <c r="I199" s="3">
        <v>90</v>
      </c>
      <c r="J199" s="5">
        <v>33</v>
      </c>
      <c r="K199" s="5">
        <v>3141</v>
      </c>
      <c r="L199" s="3">
        <v>1491</v>
      </c>
    </row>
    <row r="200" spans="1:12" x14ac:dyDescent="0.3">
      <c r="A200" s="2" t="s">
        <v>430</v>
      </c>
      <c r="B200" s="3">
        <v>1</v>
      </c>
      <c r="C200" s="3">
        <v>30</v>
      </c>
      <c r="D200" s="4">
        <v>5.7000000000000002E-2</v>
      </c>
      <c r="E200" t="s">
        <v>339</v>
      </c>
      <c r="G200" t="s">
        <v>431</v>
      </c>
      <c r="H200" s="3">
        <v>3.2</v>
      </c>
      <c r="I200" s="3">
        <v>90</v>
      </c>
      <c r="J200" s="5">
        <v>33</v>
      </c>
      <c r="K200" s="5">
        <v>3141</v>
      </c>
      <c r="L200" s="3">
        <v>1455</v>
      </c>
    </row>
    <row r="201" spans="1:12" x14ac:dyDescent="0.3">
      <c r="A201" s="2" t="s">
        <v>432</v>
      </c>
      <c r="B201" s="3">
        <v>1</v>
      </c>
      <c r="C201" s="3">
        <v>31</v>
      </c>
      <c r="D201" s="4">
        <v>7.3999999999999996E-2</v>
      </c>
      <c r="E201" t="s">
        <v>339</v>
      </c>
      <c r="G201" t="s">
        <v>433</v>
      </c>
      <c r="H201" s="3">
        <v>3.66</v>
      </c>
      <c r="I201" s="3">
        <v>90</v>
      </c>
      <c r="J201" s="5">
        <v>33</v>
      </c>
      <c r="K201" s="5">
        <v>3141</v>
      </c>
      <c r="L201" s="3">
        <v>1524</v>
      </c>
    </row>
    <row r="202" spans="1:12" x14ac:dyDescent="0.3">
      <c r="A202" s="2" t="s">
        <v>434</v>
      </c>
      <c r="B202" s="3">
        <v>1</v>
      </c>
      <c r="C202" s="3">
        <v>31</v>
      </c>
      <c r="D202" s="4">
        <v>0.40500000000000003</v>
      </c>
      <c r="E202" t="s">
        <v>339</v>
      </c>
      <c r="G202" t="s">
        <v>435</v>
      </c>
      <c r="H202" s="3">
        <v>6.65</v>
      </c>
      <c r="I202" s="3">
        <v>90</v>
      </c>
      <c r="J202" s="5">
        <v>33</v>
      </c>
      <c r="K202" s="5">
        <v>3141</v>
      </c>
      <c r="L202" s="3">
        <v>1681</v>
      </c>
    </row>
    <row r="203" spans="1:12" x14ac:dyDescent="0.3">
      <c r="A203" t="s">
        <v>436</v>
      </c>
      <c r="B203" s="3">
        <v>1</v>
      </c>
      <c r="C203" s="3">
        <v>35</v>
      </c>
      <c r="D203" s="4">
        <v>6.9000000000000006E-2</v>
      </c>
      <c r="E203" t="s">
        <v>339</v>
      </c>
      <c r="G203" t="s">
        <v>437</v>
      </c>
      <c r="H203" s="3">
        <v>3.7</v>
      </c>
      <c r="I203" s="3">
        <v>90</v>
      </c>
      <c r="J203" s="5">
        <v>33</v>
      </c>
      <c r="K203" s="5">
        <v>3141</v>
      </c>
      <c r="L203" s="3">
        <v>1642</v>
      </c>
    </row>
    <row r="204" spans="1:12" x14ac:dyDescent="0.3">
      <c r="A204" s="2" t="s">
        <v>438</v>
      </c>
      <c r="B204" s="3">
        <v>1</v>
      </c>
      <c r="C204" s="3">
        <v>35</v>
      </c>
      <c r="D204" s="4">
        <v>3.2000000000000001E-2</v>
      </c>
      <c r="E204" t="s">
        <v>339</v>
      </c>
      <c r="G204" t="s">
        <v>439</v>
      </c>
      <c r="H204" s="3">
        <v>3.64</v>
      </c>
      <c r="I204" s="3">
        <v>90</v>
      </c>
      <c r="J204" s="5">
        <v>33</v>
      </c>
      <c r="K204" s="5">
        <v>3141</v>
      </c>
      <c r="L204" s="3">
        <v>1533</v>
      </c>
    </row>
    <row r="205" spans="1:12" x14ac:dyDescent="0.3">
      <c r="A205" s="2" t="s">
        <v>440</v>
      </c>
      <c r="B205" s="3">
        <v>1</v>
      </c>
      <c r="C205" s="3">
        <v>36</v>
      </c>
      <c r="D205" s="4">
        <v>0.113</v>
      </c>
      <c r="E205" t="s">
        <v>339</v>
      </c>
      <c r="G205" t="s">
        <v>441</v>
      </c>
      <c r="H205" s="3">
        <v>3.61</v>
      </c>
      <c r="I205" s="3">
        <v>90</v>
      </c>
      <c r="J205" s="5">
        <v>33</v>
      </c>
      <c r="K205" s="5">
        <v>3141</v>
      </c>
      <c r="L205" s="3">
        <v>1510</v>
      </c>
    </row>
    <row r="206" spans="1:12" x14ac:dyDescent="0.3">
      <c r="A206" t="s">
        <v>442</v>
      </c>
      <c r="B206" s="3">
        <v>1</v>
      </c>
      <c r="C206" s="3">
        <v>2</v>
      </c>
      <c r="D206" s="4">
        <v>7.0999999999999994E-2</v>
      </c>
      <c r="E206" t="s">
        <v>339</v>
      </c>
      <c r="G206" t="s">
        <v>443</v>
      </c>
      <c r="H206" s="8">
        <v>3.1</v>
      </c>
      <c r="I206" s="3">
        <v>90</v>
      </c>
      <c r="J206" s="5">
        <v>33</v>
      </c>
      <c r="K206" s="5">
        <v>3141</v>
      </c>
      <c r="L206" s="3">
        <v>1697</v>
      </c>
    </row>
    <row r="207" spans="1:12" x14ac:dyDescent="0.3">
      <c r="A207" s="2" t="s">
        <v>444</v>
      </c>
      <c r="B207" s="3">
        <v>1</v>
      </c>
      <c r="C207" s="3">
        <v>47</v>
      </c>
      <c r="D207" s="4">
        <v>5.2999999999999999E-2</v>
      </c>
      <c r="E207" t="s">
        <v>339</v>
      </c>
      <c r="G207" t="s">
        <v>445</v>
      </c>
      <c r="H207" s="3">
        <v>3.77</v>
      </c>
      <c r="I207" s="3">
        <v>90</v>
      </c>
      <c r="J207" s="5">
        <v>33</v>
      </c>
      <c r="K207" s="5">
        <v>3141</v>
      </c>
      <c r="L207" s="3">
        <v>1533</v>
      </c>
    </row>
    <row r="208" spans="1:12" x14ac:dyDescent="0.3">
      <c r="A208" s="2" t="s">
        <v>446</v>
      </c>
      <c r="B208" s="3">
        <v>1</v>
      </c>
      <c r="C208" s="3">
        <v>47</v>
      </c>
      <c r="D208" s="4">
        <v>4.4999999999999998E-2</v>
      </c>
      <c r="E208" t="s">
        <v>339</v>
      </c>
      <c r="G208" t="s">
        <v>447</v>
      </c>
      <c r="H208" s="3">
        <v>3.16</v>
      </c>
      <c r="I208" s="3">
        <v>90</v>
      </c>
      <c r="J208" s="5">
        <v>33</v>
      </c>
      <c r="K208" s="5">
        <v>3141</v>
      </c>
      <c r="L208" s="3">
        <v>1531</v>
      </c>
    </row>
    <row r="209" spans="1:12" x14ac:dyDescent="0.3">
      <c r="A209" s="2" t="s">
        <v>448</v>
      </c>
      <c r="B209" s="3">
        <v>1</v>
      </c>
      <c r="C209" s="3">
        <v>49</v>
      </c>
      <c r="D209" s="4">
        <v>8.5999999999999993E-2</v>
      </c>
      <c r="E209" t="s">
        <v>339</v>
      </c>
      <c r="G209" t="s">
        <v>449</v>
      </c>
      <c r="H209" s="3">
        <v>3.89</v>
      </c>
      <c r="I209" s="3">
        <v>90</v>
      </c>
      <c r="J209" s="5">
        <v>33</v>
      </c>
      <c r="K209" s="5">
        <v>3141</v>
      </c>
      <c r="L209" s="3">
        <v>1407</v>
      </c>
    </row>
    <row r="210" spans="1:12" x14ac:dyDescent="0.3">
      <c r="A210" s="2" t="s">
        <v>450</v>
      </c>
      <c r="B210" s="3">
        <v>1</v>
      </c>
      <c r="C210" s="3">
        <v>53</v>
      </c>
      <c r="D210" s="4">
        <f>0.198</f>
        <v>0.19800000000000001</v>
      </c>
      <c r="E210" t="s">
        <v>339</v>
      </c>
      <c r="G210" t="s">
        <v>451</v>
      </c>
      <c r="H210" s="3">
        <v>7.34</v>
      </c>
      <c r="I210" s="3">
        <v>90</v>
      </c>
      <c r="J210" s="5">
        <v>33</v>
      </c>
      <c r="K210" s="5">
        <v>3141</v>
      </c>
      <c r="L210" s="3">
        <v>1676</v>
      </c>
    </row>
    <row r="211" spans="1:12" x14ac:dyDescent="0.3">
      <c r="A211" s="2" t="s">
        <v>452</v>
      </c>
      <c r="B211" s="3">
        <v>1</v>
      </c>
      <c r="C211" s="3">
        <v>53</v>
      </c>
      <c r="D211" s="3">
        <v>0.28399999999999997</v>
      </c>
      <c r="E211" t="s">
        <v>339</v>
      </c>
      <c r="G211" t="s">
        <v>453</v>
      </c>
      <c r="H211" s="3">
        <v>7.54</v>
      </c>
      <c r="I211" s="3">
        <v>90</v>
      </c>
      <c r="J211" s="5">
        <v>33</v>
      </c>
      <c r="K211" s="5">
        <v>3141</v>
      </c>
      <c r="L211" s="3">
        <v>1644</v>
      </c>
    </row>
    <row r="212" spans="1:12" x14ac:dyDescent="0.3">
      <c r="A212" s="2" t="s">
        <v>454</v>
      </c>
      <c r="B212" s="3">
        <v>1</v>
      </c>
      <c r="C212" s="3">
        <v>53</v>
      </c>
      <c r="D212" s="3">
        <v>0.13900000000000001</v>
      </c>
      <c r="E212" t="s">
        <v>339</v>
      </c>
      <c r="G212" t="s">
        <v>455</v>
      </c>
      <c r="H212" s="3">
        <v>4.25</v>
      </c>
      <c r="I212" s="3">
        <v>90</v>
      </c>
      <c r="J212" s="5">
        <v>33</v>
      </c>
      <c r="K212" s="5">
        <v>3141</v>
      </c>
      <c r="L212" s="3">
        <v>1533</v>
      </c>
    </row>
    <row r="213" spans="1:12" x14ac:dyDescent="0.3">
      <c r="A213" t="s">
        <v>456</v>
      </c>
      <c r="B213" s="3">
        <v>1</v>
      </c>
      <c r="C213" s="3">
        <v>3</v>
      </c>
      <c r="D213" s="4">
        <v>9.8000000000000004E-2</v>
      </c>
      <c r="E213" t="s">
        <v>339</v>
      </c>
      <c r="G213" t="s">
        <v>457</v>
      </c>
      <c r="H213" s="3">
        <v>4.42</v>
      </c>
      <c r="I213" s="3">
        <v>90</v>
      </c>
      <c r="J213" s="5">
        <v>33</v>
      </c>
      <c r="K213" s="5">
        <v>3141</v>
      </c>
      <c r="L213" s="3">
        <v>1641</v>
      </c>
    </row>
    <row r="214" spans="1:12" x14ac:dyDescent="0.3">
      <c r="A214" s="2" t="s">
        <v>458</v>
      </c>
      <c r="B214" s="3">
        <v>1</v>
      </c>
      <c r="C214" s="3">
        <v>60</v>
      </c>
      <c r="D214" s="4">
        <f>0.044</f>
        <v>4.3999999999999997E-2</v>
      </c>
      <c r="E214" t="s">
        <v>339</v>
      </c>
      <c r="G214" t="s">
        <v>459</v>
      </c>
      <c r="H214" s="3">
        <v>3.34</v>
      </c>
      <c r="I214" s="3">
        <v>90</v>
      </c>
      <c r="J214" s="5">
        <v>33</v>
      </c>
      <c r="K214" s="5">
        <v>3141</v>
      </c>
      <c r="L214" s="3">
        <v>1714</v>
      </c>
    </row>
    <row r="215" spans="1:12" x14ac:dyDescent="0.3">
      <c r="A215" s="2" t="s">
        <v>460</v>
      </c>
      <c r="B215" s="3">
        <v>1</v>
      </c>
      <c r="C215" s="3">
        <v>4</v>
      </c>
      <c r="D215" s="7">
        <v>3.5999999999999997E-2</v>
      </c>
      <c r="E215" t="s">
        <v>339</v>
      </c>
      <c r="G215" t="s">
        <v>461</v>
      </c>
      <c r="H215" s="3">
        <v>3.38</v>
      </c>
      <c r="I215" s="3">
        <v>90</v>
      </c>
      <c r="J215" s="5">
        <v>33</v>
      </c>
      <c r="K215" s="5">
        <v>3141</v>
      </c>
      <c r="L215" s="3">
        <v>1465</v>
      </c>
    </row>
    <row r="216" spans="1:12" x14ac:dyDescent="0.3">
      <c r="A216" s="2" t="s">
        <v>462</v>
      </c>
      <c r="B216" s="3">
        <v>1</v>
      </c>
      <c r="C216" s="3">
        <v>6</v>
      </c>
      <c r="D216" s="7">
        <v>4.2999999999999997E-2</v>
      </c>
      <c r="E216" t="s">
        <v>339</v>
      </c>
      <c r="G216" t="s">
        <v>463</v>
      </c>
      <c r="H216" s="3">
        <v>3.27</v>
      </c>
      <c r="I216" s="3">
        <v>90</v>
      </c>
      <c r="J216" s="5">
        <v>33</v>
      </c>
      <c r="K216" s="5">
        <v>3141</v>
      </c>
      <c r="L216" s="3">
        <v>1303</v>
      </c>
    </row>
    <row r="217" spans="1:12" x14ac:dyDescent="0.3">
      <c r="A217" t="s">
        <v>464</v>
      </c>
      <c r="B217" s="3">
        <v>1</v>
      </c>
      <c r="C217" s="3">
        <v>6</v>
      </c>
      <c r="D217" s="7">
        <v>1.7999999999999999E-2</v>
      </c>
      <c r="E217" t="s">
        <v>339</v>
      </c>
      <c r="G217" t="s">
        <v>465</v>
      </c>
      <c r="H217" s="3">
        <v>2.81</v>
      </c>
      <c r="I217" s="3">
        <v>90</v>
      </c>
      <c r="J217" s="5">
        <v>33</v>
      </c>
      <c r="K217" s="5">
        <v>3141</v>
      </c>
      <c r="L217" s="3">
        <v>1617</v>
      </c>
    </row>
    <row r="218" spans="1:12" x14ac:dyDescent="0.3">
      <c r="A218" s="2" t="s">
        <v>466</v>
      </c>
      <c r="B218" s="3">
        <v>1</v>
      </c>
      <c r="C218" s="3">
        <v>7</v>
      </c>
      <c r="D218" s="4">
        <v>3.1E-2</v>
      </c>
      <c r="E218" t="s">
        <v>339</v>
      </c>
      <c r="G218" t="s">
        <v>467</v>
      </c>
      <c r="H218" s="3">
        <v>3.56</v>
      </c>
      <c r="I218" s="3">
        <v>90</v>
      </c>
      <c r="J218" s="5">
        <v>33</v>
      </c>
      <c r="K218" s="5">
        <v>3141</v>
      </c>
      <c r="L218" s="3">
        <v>1585</v>
      </c>
    </row>
    <row r="219" spans="1:12" x14ac:dyDescent="0.3">
      <c r="A219" s="2" t="s">
        <v>468</v>
      </c>
      <c r="B219" s="3">
        <v>1</v>
      </c>
      <c r="C219" s="3">
        <v>11</v>
      </c>
      <c r="D219" s="4">
        <v>3.9E-2</v>
      </c>
      <c r="E219" t="s">
        <v>339</v>
      </c>
      <c r="G219" t="s">
        <v>469</v>
      </c>
      <c r="H219" s="3">
        <v>3.08</v>
      </c>
      <c r="I219" s="3">
        <v>90</v>
      </c>
      <c r="J219" s="5">
        <v>33</v>
      </c>
      <c r="K219" s="5">
        <v>3141</v>
      </c>
      <c r="L219" s="3">
        <v>1274</v>
      </c>
    </row>
    <row r="220" spans="1:12" x14ac:dyDescent="0.3">
      <c r="A220" s="2" t="s">
        <v>470</v>
      </c>
      <c r="B220" s="3">
        <v>1</v>
      </c>
      <c r="C220" s="3">
        <v>22</v>
      </c>
      <c r="D220" s="4">
        <v>6.0999999999999999E-2</v>
      </c>
      <c r="E220" t="s">
        <v>339</v>
      </c>
      <c r="G220" t="s">
        <v>471</v>
      </c>
      <c r="H220" s="3">
        <v>3.62</v>
      </c>
      <c r="I220" s="3">
        <v>90</v>
      </c>
      <c r="J220" s="5">
        <v>33</v>
      </c>
      <c r="K220" s="5">
        <v>3141</v>
      </c>
      <c r="L220" s="3">
        <v>1692</v>
      </c>
    </row>
    <row r="221" spans="1:12" x14ac:dyDescent="0.3">
      <c r="A221" s="2" t="s">
        <v>472</v>
      </c>
      <c r="B221" s="3">
        <v>1</v>
      </c>
      <c r="C221" s="3">
        <v>54</v>
      </c>
      <c r="D221" s="4">
        <v>8.5999999999999993E-2</v>
      </c>
      <c r="E221" t="s">
        <v>473</v>
      </c>
      <c r="G221" t="s">
        <v>474</v>
      </c>
      <c r="H221" s="3">
        <v>6.04</v>
      </c>
      <c r="I221" s="3">
        <v>90</v>
      </c>
      <c r="J221" s="5">
        <v>33</v>
      </c>
      <c r="K221" s="5">
        <v>3141</v>
      </c>
      <c r="L221" s="3">
        <v>1511</v>
      </c>
    </row>
  </sheetData>
  <sortState xmlns:xlrd2="http://schemas.microsoft.com/office/spreadsheetml/2017/richdata2" ref="A2:L221">
    <sortCondition ref="E2:E221"/>
    <sortCondition ref="F2:F221"/>
    <sortCondition ref="A2:A22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741C9-44B1-450B-9A3A-408D6D4AF270}">
  <dimension ref="A1:L138"/>
  <sheetViews>
    <sheetView topLeftCell="A76" workbookViewId="0">
      <selection activeCell="D133" sqref="D2:D133"/>
    </sheetView>
  </sheetViews>
  <sheetFormatPr defaultRowHeight="14.4" x14ac:dyDescent="0.3"/>
  <cols>
    <col min="1" max="1" width="12.109375" bestFit="1" customWidth="1"/>
    <col min="2" max="2" width="8.88671875" style="3"/>
    <col min="3" max="3" width="7.88671875" style="3" bestFit="1" customWidth="1"/>
    <col min="4" max="4" width="8.88671875" style="3"/>
    <col min="5" max="5" width="21" bestFit="1" customWidth="1"/>
    <col min="6" max="6" width="21" customWidth="1"/>
    <col min="7" max="7" width="86.109375" bestFit="1" customWidth="1"/>
    <col min="8" max="8" width="10.44140625" customWidth="1"/>
    <col min="11" max="11" width="11.44140625" customWidth="1"/>
  </cols>
  <sheetData>
    <row r="1" spans="1:12" ht="36.75" customHeight="1" x14ac:dyDescent="0.3">
      <c r="A1" s="1" t="s">
        <v>475</v>
      </c>
      <c r="B1" s="1" t="s">
        <v>1</v>
      </c>
      <c r="C1" s="1" t="s">
        <v>476</v>
      </c>
      <c r="D1" s="1" t="s">
        <v>3</v>
      </c>
      <c r="E1" s="1" t="s">
        <v>4</v>
      </c>
      <c r="F1" s="1" t="s">
        <v>5</v>
      </c>
      <c r="G1" s="1" t="s">
        <v>6</v>
      </c>
      <c r="H1" s="1" t="s">
        <v>477</v>
      </c>
      <c r="I1" s="1" t="s">
        <v>8</v>
      </c>
      <c r="J1" s="1" t="s">
        <v>9</v>
      </c>
      <c r="K1" s="1" t="s">
        <v>10</v>
      </c>
      <c r="L1" s="1" t="s">
        <v>478</v>
      </c>
    </row>
    <row r="2" spans="1:12" x14ac:dyDescent="0.3">
      <c r="A2" s="11" t="s">
        <v>491</v>
      </c>
      <c r="B2" s="5">
        <v>2</v>
      </c>
      <c r="C2" s="3">
        <v>10</v>
      </c>
      <c r="D2" s="4">
        <v>0.05</v>
      </c>
      <c r="E2" s="11" t="s">
        <v>13</v>
      </c>
      <c r="G2" t="s">
        <v>487</v>
      </c>
      <c r="H2" s="10">
        <v>4.93</v>
      </c>
      <c r="I2">
        <v>110</v>
      </c>
      <c r="J2">
        <v>27</v>
      </c>
      <c r="K2">
        <v>2521</v>
      </c>
      <c r="L2">
        <v>1538</v>
      </c>
    </row>
    <row r="3" spans="1:12" x14ac:dyDescent="0.3">
      <c r="A3" s="11" t="s">
        <v>492</v>
      </c>
      <c r="B3" s="5">
        <v>2</v>
      </c>
      <c r="C3" s="3">
        <v>13</v>
      </c>
      <c r="D3" s="4">
        <v>0.03</v>
      </c>
      <c r="E3" s="11" t="s">
        <v>13</v>
      </c>
      <c r="G3" t="s">
        <v>493</v>
      </c>
      <c r="H3" s="10">
        <v>3.29</v>
      </c>
      <c r="I3">
        <v>110</v>
      </c>
      <c r="J3">
        <v>27</v>
      </c>
      <c r="K3">
        <v>2521</v>
      </c>
      <c r="L3">
        <v>1592</v>
      </c>
    </row>
    <row r="4" spans="1:12" x14ac:dyDescent="0.3">
      <c r="A4" t="s">
        <v>482</v>
      </c>
      <c r="B4" s="5">
        <v>1</v>
      </c>
      <c r="C4" s="3">
        <v>3</v>
      </c>
      <c r="D4" s="4">
        <v>1.6E-2</v>
      </c>
      <c r="E4" t="s">
        <v>13</v>
      </c>
      <c r="G4" t="s">
        <v>483</v>
      </c>
      <c r="H4" s="10">
        <v>3.55</v>
      </c>
      <c r="I4">
        <v>140</v>
      </c>
      <c r="J4">
        <v>18</v>
      </c>
      <c r="K4">
        <v>2521</v>
      </c>
      <c r="L4">
        <v>1517</v>
      </c>
    </row>
    <row r="5" spans="1:12" x14ac:dyDescent="0.3">
      <c r="A5" t="s">
        <v>484</v>
      </c>
      <c r="B5" s="5">
        <v>1</v>
      </c>
      <c r="C5" s="3">
        <v>5</v>
      </c>
      <c r="D5" s="4">
        <v>8.0000000000000002E-3</v>
      </c>
      <c r="E5" t="s">
        <v>13</v>
      </c>
      <c r="G5" t="s">
        <v>485</v>
      </c>
      <c r="H5" s="10">
        <v>3.83</v>
      </c>
      <c r="I5">
        <v>110</v>
      </c>
      <c r="J5">
        <v>27</v>
      </c>
      <c r="K5">
        <v>2521</v>
      </c>
      <c r="L5">
        <v>1539</v>
      </c>
    </row>
    <row r="6" spans="1:12" x14ac:dyDescent="0.3">
      <c r="A6" t="s">
        <v>486</v>
      </c>
      <c r="B6" s="5">
        <v>1</v>
      </c>
      <c r="C6" s="3">
        <v>8</v>
      </c>
      <c r="D6" s="4">
        <v>2.9000000000000001E-2</v>
      </c>
      <c r="E6" t="s">
        <v>13</v>
      </c>
      <c r="G6" t="s">
        <v>487</v>
      </c>
      <c r="H6" s="10">
        <v>3.64</v>
      </c>
      <c r="I6">
        <v>130</v>
      </c>
      <c r="J6">
        <v>23</v>
      </c>
      <c r="K6">
        <v>2521</v>
      </c>
      <c r="L6">
        <v>1660</v>
      </c>
    </row>
    <row r="7" spans="1:12" x14ac:dyDescent="0.3">
      <c r="A7" t="s">
        <v>488</v>
      </c>
      <c r="B7" s="5">
        <v>1</v>
      </c>
      <c r="C7" s="3">
        <v>11</v>
      </c>
      <c r="D7" s="4">
        <v>0.01</v>
      </c>
      <c r="E7" t="s">
        <v>13</v>
      </c>
      <c r="G7" t="s">
        <v>489</v>
      </c>
      <c r="H7" s="10">
        <v>3.06</v>
      </c>
      <c r="I7">
        <v>145</v>
      </c>
      <c r="J7">
        <v>21</v>
      </c>
      <c r="K7">
        <v>3141</v>
      </c>
      <c r="L7">
        <v>1688</v>
      </c>
    </row>
    <row r="8" spans="1:12" x14ac:dyDescent="0.3">
      <c r="A8" s="11" t="s">
        <v>494</v>
      </c>
      <c r="B8" s="5">
        <v>2</v>
      </c>
      <c r="C8" s="3">
        <v>5</v>
      </c>
      <c r="D8" s="4">
        <v>9.8000000000000004E-2</v>
      </c>
      <c r="E8" s="11" t="s">
        <v>27</v>
      </c>
      <c r="F8" t="s">
        <v>495</v>
      </c>
      <c r="G8" t="s">
        <v>496</v>
      </c>
      <c r="H8" s="10">
        <v>4.1900000000000004</v>
      </c>
      <c r="I8">
        <v>110</v>
      </c>
      <c r="J8">
        <v>18</v>
      </c>
      <c r="K8">
        <v>3141</v>
      </c>
      <c r="L8">
        <v>1391</v>
      </c>
    </row>
    <row r="9" spans="1:12" x14ac:dyDescent="0.3">
      <c r="A9" s="11" t="s">
        <v>497</v>
      </c>
      <c r="B9" s="5">
        <v>2</v>
      </c>
      <c r="C9" s="3">
        <v>8</v>
      </c>
      <c r="D9" s="4">
        <v>5.1999999999999998E-2</v>
      </c>
      <c r="E9" s="11" t="s">
        <v>27</v>
      </c>
      <c r="F9" t="s">
        <v>495</v>
      </c>
      <c r="G9" t="s">
        <v>498</v>
      </c>
      <c r="H9" s="10">
        <v>4.59</v>
      </c>
      <c r="I9">
        <v>110</v>
      </c>
      <c r="J9">
        <v>27</v>
      </c>
      <c r="K9">
        <v>2671</v>
      </c>
      <c r="L9">
        <v>1093</v>
      </c>
    </row>
    <row r="10" spans="1:12" x14ac:dyDescent="0.3">
      <c r="A10" s="11" t="s">
        <v>499</v>
      </c>
      <c r="B10" s="5">
        <v>2</v>
      </c>
      <c r="C10" s="3">
        <v>25</v>
      </c>
      <c r="D10" s="4">
        <v>5.8000000000000003E-2</v>
      </c>
      <c r="E10" s="11" t="s">
        <v>27</v>
      </c>
      <c r="F10" t="s">
        <v>495</v>
      </c>
      <c r="G10" s="11" t="s">
        <v>500</v>
      </c>
      <c r="H10" s="10">
        <v>3.78</v>
      </c>
      <c r="I10">
        <v>110</v>
      </c>
      <c r="J10">
        <v>27</v>
      </c>
      <c r="K10">
        <v>2361</v>
      </c>
      <c r="L10">
        <v>1431</v>
      </c>
    </row>
    <row r="11" spans="1:12" x14ac:dyDescent="0.3">
      <c r="A11" s="11" t="s">
        <v>501</v>
      </c>
      <c r="B11" s="5">
        <v>2</v>
      </c>
      <c r="C11" s="3">
        <v>32</v>
      </c>
      <c r="D11" s="4">
        <v>6.8000000000000005E-2</v>
      </c>
      <c r="E11" s="11" t="s">
        <v>27</v>
      </c>
      <c r="F11" t="s">
        <v>495</v>
      </c>
      <c r="G11" s="11" t="s">
        <v>502</v>
      </c>
      <c r="H11" s="10">
        <v>3.69</v>
      </c>
      <c r="I11">
        <v>110</v>
      </c>
      <c r="J11">
        <v>27</v>
      </c>
      <c r="K11">
        <v>2991</v>
      </c>
      <c r="L11">
        <v>1268</v>
      </c>
    </row>
    <row r="12" spans="1:12" x14ac:dyDescent="0.3">
      <c r="A12" s="11" t="s">
        <v>503</v>
      </c>
      <c r="B12" s="5">
        <v>2</v>
      </c>
      <c r="C12" s="3">
        <v>37</v>
      </c>
      <c r="D12" s="3">
        <v>0.30299999999999999</v>
      </c>
      <c r="E12" s="11" t="s">
        <v>27</v>
      </c>
      <c r="F12" t="s">
        <v>495</v>
      </c>
      <c r="G12" t="s">
        <v>504</v>
      </c>
      <c r="H12">
        <v>4.6500000000000004</v>
      </c>
      <c r="I12">
        <v>110</v>
      </c>
      <c r="J12">
        <v>27</v>
      </c>
      <c r="K12">
        <v>3141</v>
      </c>
      <c r="L12">
        <v>1684</v>
      </c>
    </row>
    <row r="13" spans="1:12" x14ac:dyDescent="0.3">
      <c r="A13" s="2" t="s">
        <v>511</v>
      </c>
      <c r="B13" s="5">
        <v>3</v>
      </c>
      <c r="C13" s="3">
        <v>8</v>
      </c>
      <c r="D13" s="4">
        <v>0.72</v>
      </c>
      <c r="E13" t="s">
        <v>27</v>
      </c>
      <c r="F13" t="s">
        <v>28</v>
      </c>
      <c r="G13" t="s">
        <v>512</v>
      </c>
      <c r="H13" s="10">
        <v>7.29</v>
      </c>
      <c r="I13">
        <v>145</v>
      </c>
      <c r="J13">
        <v>21</v>
      </c>
      <c r="K13">
        <v>3141</v>
      </c>
      <c r="L13">
        <v>1299</v>
      </c>
    </row>
    <row r="14" spans="1:12" x14ac:dyDescent="0.3">
      <c r="A14" t="s">
        <v>505</v>
      </c>
      <c r="B14" s="5">
        <v>1</v>
      </c>
      <c r="C14" s="3">
        <v>10</v>
      </c>
      <c r="D14" s="4">
        <v>0.23499999999999999</v>
      </c>
      <c r="E14" t="s">
        <v>27</v>
      </c>
      <c r="F14" t="s">
        <v>28</v>
      </c>
      <c r="G14" t="s">
        <v>506</v>
      </c>
      <c r="H14" s="10">
        <v>5.53</v>
      </c>
      <c r="I14">
        <v>130</v>
      </c>
      <c r="J14">
        <v>23</v>
      </c>
      <c r="K14">
        <v>2831</v>
      </c>
      <c r="L14">
        <v>1242</v>
      </c>
    </row>
    <row r="15" spans="1:12" x14ac:dyDescent="0.3">
      <c r="A15" t="s">
        <v>507</v>
      </c>
      <c r="B15" s="5">
        <v>1</v>
      </c>
      <c r="C15" s="3">
        <v>10</v>
      </c>
      <c r="D15" s="4">
        <v>2.3E-2</v>
      </c>
      <c r="E15" t="s">
        <v>27</v>
      </c>
      <c r="F15" t="s">
        <v>28</v>
      </c>
      <c r="G15" t="s">
        <v>508</v>
      </c>
      <c r="H15" s="10">
        <v>2.76</v>
      </c>
      <c r="I15">
        <v>145</v>
      </c>
      <c r="J15">
        <v>21</v>
      </c>
      <c r="K15">
        <v>3141</v>
      </c>
      <c r="L15">
        <v>1590</v>
      </c>
    </row>
    <row r="16" spans="1:12" x14ac:dyDescent="0.3">
      <c r="A16" t="s">
        <v>509</v>
      </c>
      <c r="B16" s="5">
        <v>1</v>
      </c>
      <c r="C16" s="3">
        <v>17</v>
      </c>
      <c r="D16" s="4">
        <v>8.2000000000000003E-2</v>
      </c>
      <c r="E16" t="s">
        <v>27</v>
      </c>
      <c r="F16" t="s">
        <v>28</v>
      </c>
      <c r="G16" t="s">
        <v>510</v>
      </c>
      <c r="H16" s="10">
        <v>3.26</v>
      </c>
      <c r="I16">
        <v>155</v>
      </c>
      <c r="J16">
        <v>19</v>
      </c>
      <c r="K16">
        <v>3141</v>
      </c>
      <c r="L16">
        <v>1395</v>
      </c>
    </row>
    <row r="17" spans="1:12" x14ac:dyDescent="0.3">
      <c r="A17" s="11" t="s">
        <v>513</v>
      </c>
      <c r="B17" s="5">
        <v>2</v>
      </c>
      <c r="C17" s="3">
        <v>5</v>
      </c>
      <c r="D17" s="4">
        <v>0.05</v>
      </c>
      <c r="E17" s="11" t="s">
        <v>27</v>
      </c>
      <c r="F17" t="s">
        <v>61</v>
      </c>
      <c r="G17" t="s">
        <v>514</v>
      </c>
      <c r="H17" s="10">
        <v>2.91</v>
      </c>
      <c r="I17">
        <v>110</v>
      </c>
      <c r="J17">
        <v>18</v>
      </c>
      <c r="K17">
        <v>2521</v>
      </c>
      <c r="L17">
        <v>1571</v>
      </c>
    </row>
    <row r="18" spans="1:12" x14ac:dyDescent="0.3">
      <c r="A18" s="11" t="s">
        <v>515</v>
      </c>
      <c r="B18" s="5">
        <v>2</v>
      </c>
      <c r="C18" s="3">
        <v>9</v>
      </c>
      <c r="D18" s="4">
        <v>6.6000000000000003E-2</v>
      </c>
      <c r="E18" s="11" t="s">
        <v>27</v>
      </c>
      <c r="F18" t="s">
        <v>61</v>
      </c>
      <c r="G18" t="s">
        <v>516</v>
      </c>
      <c r="H18" s="10">
        <v>4.03</v>
      </c>
      <c r="I18">
        <v>110</v>
      </c>
      <c r="J18">
        <v>18</v>
      </c>
      <c r="K18">
        <v>2521</v>
      </c>
      <c r="L18">
        <v>1706</v>
      </c>
    </row>
    <row r="19" spans="1:12" x14ac:dyDescent="0.3">
      <c r="A19" s="11" t="s">
        <v>519</v>
      </c>
      <c r="B19" s="5">
        <v>2</v>
      </c>
      <c r="C19" s="3">
        <v>32</v>
      </c>
      <c r="D19" s="4">
        <v>0.09</v>
      </c>
      <c r="E19" s="11" t="s">
        <v>27</v>
      </c>
      <c r="F19" t="s">
        <v>61</v>
      </c>
      <c r="G19" s="11" t="s">
        <v>520</v>
      </c>
      <c r="H19" s="10">
        <v>4.53</v>
      </c>
      <c r="I19">
        <v>110</v>
      </c>
      <c r="J19">
        <v>27</v>
      </c>
      <c r="K19">
        <v>2831</v>
      </c>
      <c r="L19">
        <v>1404</v>
      </c>
    </row>
    <row r="20" spans="1:12" x14ac:dyDescent="0.3">
      <c r="A20" s="11" t="s">
        <v>517</v>
      </c>
      <c r="B20" s="5">
        <v>2</v>
      </c>
      <c r="C20" s="3">
        <v>32</v>
      </c>
      <c r="D20" s="3">
        <v>8.5000000000000006E-2</v>
      </c>
      <c r="E20" s="11" t="s">
        <v>27</v>
      </c>
      <c r="F20" t="s">
        <v>61</v>
      </c>
      <c r="G20" s="11" t="s">
        <v>518</v>
      </c>
      <c r="H20">
        <v>4.53</v>
      </c>
      <c r="I20">
        <v>110</v>
      </c>
      <c r="J20">
        <v>27</v>
      </c>
      <c r="K20">
        <v>2831</v>
      </c>
      <c r="L20">
        <v>1408</v>
      </c>
    </row>
    <row r="21" spans="1:12" x14ac:dyDescent="0.3">
      <c r="A21" t="s">
        <v>521</v>
      </c>
      <c r="B21" s="5">
        <v>1</v>
      </c>
      <c r="C21" s="3">
        <v>29</v>
      </c>
      <c r="D21" s="4">
        <v>0.112</v>
      </c>
      <c r="E21" t="s">
        <v>99</v>
      </c>
      <c r="F21" t="s">
        <v>522</v>
      </c>
      <c r="G21" t="s">
        <v>523</v>
      </c>
      <c r="H21" s="10">
        <v>4.78</v>
      </c>
      <c r="I21">
        <v>150</v>
      </c>
      <c r="J21">
        <v>20</v>
      </c>
      <c r="K21">
        <v>3141</v>
      </c>
      <c r="L21">
        <v>1306</v>
      </c>
    </row>
    <row r="22" spans="1:12" x14ac:dyDescent="0.3">
      <c r="A22" t="s">
        <v>524</v>
      </c>
      <c r="B22" s="5">
        <v>1</v>
      </c>
      <c r="C22" s="3">
        <v>36</v>
      </c>
      <c r="D22" s="4">
        <v>0.04</v>
      </c>
      <c r="E22" t="s">
        <v>99</v>
      </c>
      <c r="F22" t="s">
        <v>522</v>
      </c>
      <c r="G22" t="s">
        <v>525</v>
      </c>
      <c r="H22" s="10">
        <v>3.67</v>
      </c>
      <c r="I22">
        <v>150</v>
      </c>
      <c r="J22">
        <v>20</v>
      </c>
      <c r="K22">
        <v>3141</v>
      </c>
      <c r="L22">
        <v>1127</v>
      </c>
    </row>
    <row r="23" spans="1:12" x14ac:dyDescent="0.3">
      <c r="A23" t="s">
        <v>526</v>
      </c>
      <c r="B23" s="5">
        <v>1</v>
      </c>
      <c r="C23" s="3">
        <v>12</v>
      </c>
      <c r="D23" s="4">
        <v>0.01</v>
      </c>
      <c r="E23" t="s">
        <v>99</v>
      </c>
      <c r="F23" t="s">
        <v>522</v>
      </c>
      <c r="G23" t="s">
        <v>527</v>
      </c>
      <c r="H23" s="10">
        <v>3.47</v>
      </c>
      <c r="I23">
        <v>120</v>
      </c>
      <c r="J23">
        <v>25</v>
      </c>
      <c r="K23">
        <v>2051</v>
      </c>
      <c r="L23">
        <v>1354</v>
      </c>
    </row>
    <row r="24" spans="1:12" x14ac:dyDescent="0.3">
      <c r="A24" s="11" t="s">
        <v>528</v>
      </c>
      <c r="B24" s="5">
        <v>2</v>
      </c>
      <c r="C24" s="3">
        <v>5</v>
      </c>
      <c r="D24" s="4">
        <v>3.3000000000000002E-2</v>
      </c>
      <c r="E24" s="11" t="s">
        <v>529</v>
      </c>
      <c r="G24" t="s">
        <v>530</v>
      </c>
      <c r="H24" s="10">
        <v>3.51</v>
      </c>
      <c r="I24">
        <v>110</v>
      </c>
      <c r="J24">
        <v>18</v>
      </c>
      <c r="K24">
        <v>3141</v>
      </c>
      <c r="L24">
        <v>1580</v>
      </c>
    </row>
    <row r="25" spans="1:12" x14ac:dyDescent="0.3">
      <c r="A25" s="11" t="s">
        <v>531</v>
      </c>
      <c r="B25" s="5">
        <v>2</v>
      </c>
      <c r="C25" s="3">
        <v>33</v>
      </c>
      <c r="D25" s="3">
        <v>5.1999999999999998E-2</v>
      </c>
      <c r="E25" s="11" t="s">
        <v>529</v>
      </c>
      <c r="G25" s="11" t="s">
        <v>532</v>
      </c>
      <c r="H25">
        <v>4.4000000000000004</v>
      </c>
      <c r="I25">
        <v>110</v>
      </c>
      <c r="J25">
        <v>27</v>
      </c>
      <c r="K25">
        <v>2671</v>
      </c>
      <c r="L25">
        <v>1153</v>
      </c>
    </row>
    <row r="26" spans="1:12" x14ac:dyDescent="0.3">
      <c r="A26" s="11" t="s">
        <v>538</v>
      </c>
      <c r="B26" s="5">
        <v>2</v>
      </c>
      <c r="C26" s="3">
        <v>6</v>
      </c>
      <c r="D26" s="4">
        <v>0.123</v>
      </c>
      <c r="E26" t="s">
        <v>490</v>
      </c>
      <c r="F26" t="s">
        <v>534</v>
      </c>
      <c r="G26" t="s">
        <v>539</v>
      </c>
      <c r="H26" s="10">
        <v>3.94</v>
      </c>
      <c r="I26">
        <v>110</v>
      </c>
      <c r="J26">
        <v>18</v>
      </c>
      <c r="K26">
        <v>3141</v>
      </c>
      <c r="L26">
        <v>1651</v>
      </c>
    </row>
    <row r="27" spans="1:12" x14ac:dyDescent="0.3">
      <c r="A27" s="11" t="s">
        <v>540</v>
      </c>
      <c r="B27" s="5">
        <v>2</v>
      </c>
      <c r="C27" s="3">
        <v>9</v>
      </c>
      <c r="D27" s="4">
        <v>0.03</v>
      </c>
      <c r="E27" t="s">
        <v>490</v>
      </c>
      <c r="F27" t="s">
        <v>534</v>
      </c>
      <c r="G27" s="11" t="s">
        <v>541</v>
      </c>
      <c r="H27" s="10">
        <v>3.29</v>
      </c>
      <c r="I27">
        <v>110</v>
      </c>
      <c r="J27">
        <v>18</v>
      </c>
      <c r="K27">
        <v>2521</v>
      </c>
      <c r="L27">
        <v>1546</v>
      </c>
    </row>
    <row r="28" spans="1:12" x14ac:dyDescent="0.3">
      <c r="A28" s="11" t="s">
        <v>542</v>
      </c>
      <c r="B28" s="5">
        <v>2</v>
      </c>
      <c r="C28" s="3">
        <v>16</v>
      </c>
      <c r="D28" s="4">
        <v>9.8000000000000004E-2</v>
      </c>
      <c r="E28" t="s">
        <v>490</v>
      </c>
      <c r="F28" t="s">
        <v>534</v>
      </c>
      <c r="G28" s="11" t="s">
        <v>543</v>
      </c>
      <c r="H28" s="10">
        <v>3.98</v>
      </c>
      <c r="I28">
        <v>110</v>
      </c>
      <c r="J28">
        <v>27</v>
      </c>
      <c r="K28">
        <v>2521</v>
      </c>
      <c r="L28">
        <v>1422</v>
      </c>
    </row>
    <row r="29" spans="1:12" x14ac:dyDescent="0.3">
      <c r="A29" s="11" t="s">
        <v>544</v>
      </c>
      <c r="B29" s="5">
        <v>2</v>
      </c>
      <c r="C29" s="3">
        <v>19</v>
      </c>
      <c r="D29" s="4">
        <v>0.73299999999999998</v>
      </c>
      <c r="E29" t="s">
        <v>490</v>
      </c>
      <c r="F29" t="s">
        <v>534</v>
      </c>
      <c r="G29" s="11" t="s">
        <v>545</v>
      </c>
      <c r="H29" s="10">
        <v>9.2899999999999991</v>
      </c>
      <c r="I29">
        <v>110</v>
      </c>
      <c r="J29">
        <v>27</v>
      </c>
      <c r="K29">
        <v>2361</v>
      </c>
      <c r="L29">
        <v>1505</v>
      </c>
    </row>
    <row r="30" spans="1:12" x14ac:dyDescent="0.3">
      <c r="A30" s="11" t="s">
        <v>546</v>
      </c>
      <c r="B30" s="5">
        <v>2</v>
      </c>
      <c r="C30" s="3">
        <v>31</v>
      </c>
      <c r="D30" s="4">
        <v>5.7000000000000002E-2</v>
      </c>
      <c r="E30" t="s">
        <v>490</v>
      </c>
      <c r="F30" t="s">
        <v>534</v>
      </c>
      <c r="G30" s="11" t="s">
        <v>547</v>
      </c>
      <c r="H30" s="10">
        <v>4.4000000000000004</v>
      </c>
      <c r="I30">
        <v>110</v>
      </c>
      <c r="J30">
        <v>27</v>
      </c>
      <c r="K30">
        <v>2831</v>
      </c>
      <c r="L30">
        <v>1033</v>
      </c>
    </row>
    <row r="31" spans="1:12" x14ac:dyDescent="0.3">
      <c r="A31" s="11" t="s">
        <v>533</v>
      </c>
      <c r="B31" s="5">
        <v>2</v>
      </c>
      <c r="C31" s="3">
        <v>35</v>
      </c>
      <c r="D31" s="3">
        <v>2.246</v>
      </c>
      <c r="E31" t="s">
        <v>490</v>
      </c>
      <c r="F31" t="s">
        <v>534</v>
      </c>
      <c r="G31" s="11" t="s">
        <v>535</v>
      </c>
      <c r="H31">
        <v>11.93</v>
      </c>
      <c r="I31">
        <v>110</v>
      </c>
      <c r="J31">
        <v>27</v>
      </c>
      <c r="K31">
        <v>2361</v>
      </c>
      <c r="L31">
        <v>1658</v>
      </c>
    </row>
    <row r="32" spans="1:12" x14ac:dyDescent="0.3">
      <c r="A32" t="s">
        <v>574</v>
      </c>
      <c r="B32" s="5">
        <v>1</v>
      </c>
      <c r="C32" s="3">
        <v>27</v>
      </c>
      <c r="D32" s="4">
        <v>8.2000000000000003E-2</v>
      </c>
      <c r="E32" t="s">
        <v>490</v>
      </c>
      <c r="F32" t="s">
        <v>534</v>
      </c>
      <c r="G32" t="s">
        <v>575</v>
      </c>
      <c r="H32" s="10">
        <v>4.49</v>
      </c>
      <c r="I32">
        <v>150</v>
      </c>
      <c r="J32">
        <v>20</v>
      </c>
      <c r="K32">
        <v>3141</v>
      </c>
      <c r="L32">
        <v>1263</v>
      </c>
    </row>
    <row r="33" spans="1:12" x14ac:dyDescent="0.3">
      <c r="A33" t="s">
        <v>576</v>
      </c>
      <c r="B33" s="5">
        <v>1</v>
      </c>
      <c r="C33" s="3">
        <v>33</v>
      </c>
      <c r="D33" s="4">
        <v>5.2999999999999999E-2</v>
      </c>
      <c r="E33" t="s">
        <v>490</v>
      </c>
      <c r="F33" t="s">
        <v>534</v>
      </c>
      <c r="G33" t="s">
        <v>577</v>
      </c>
      <c r="H33" s="10">
        <v>4.41</v>
      </c>
      <c r="I33">
        <v>150</v>
      </c>
      <c r="J33">
        <v>20</v>
      </c>
      <c r="K33">
        <v>3141</v>
      </c>
      <c r="L33">
        <v>902</v>
      </c>
    </row>
    <row r="34" spans="1:12" x14ac:dyDescent="0.3">
      <c r="A34" s="2" t="s">
        <v>536</v>
      </c>
      <c r="B34" s="5">
        <v>3</v>
      </c>
      <c r="C34" s="3">
        <v>5</v>
      </c>
      <c r="D34" s="4">
        <v>1.1679999999999999</v>
      </c>
      <c r="E34" t="s">
        <v>490</v>
      </c>
      <c r="F34" t="s">
        <v>534</v>
      </c>
      <c r="G34" t="s">
        <v>537</v>
      </c>
      <c r="H34" s="10">
        <v>8.1999999999999993</v>
      </c>
      <c r="I34">
        <v>145</v>
      </c>
      <c r="J34">
        <v>21</v>
      </c>
      <c r="K34">
        <v>3141</v>
      </c>
      <c r="L34">
        <v>1492</v>
      </c>
    </row>
    <row r="35" spans="1:12" x14ac:dyDescent="0.3">
      <c r="A35" t="s">
        <v>578</v>
      </c>
      <c r="B35" s="5">
        <v>1</v>
      </c>
      <c r="C35" s="3">
        <v>16</v>
      </c>
      <c r="D35" s="4">
        <v>6.5000000000000002E-2</v>
      </c>
      <c r="E35" t="s">
        <v>490</v>
      </c>
      <c r="F35" t="s">
        <v>534</v>
      </c>
      <c r="G35" t="s">
        <v>579</v>
      </c>
      <c r="H35" s="10">
        <v>3.62</v>
      </c>
      <c r="I35">
        <v>155</v>
      </c>
      <c r="J35">
        <v>19</v>
      </c>
      <c r="K35">
        <v>2521</v>
      </c>
      <c r="L35">
        <v>1574</v>
      </c>
    </row>
    <row r="36" spans="1:12" x14ac:dyDescent="0.3">
      <c r="A36" t="s">
        <v>580</v>
      </c>
      <c r="B36" s="5">
        <v>1</v>
      </c>
      <c r="C36" s="3">
        <v>18</v>
      </c>
      <c r="D36" s="4">
        <v>0.191</v>
      </c>
      <c r="E36" t="s">
        <v>490</v>
      </c>
      <c r="F36" t="s">
        <v>534</v>
      </c>
      <c r="G36" t="s">
        <v>581</v>
      </c>
      <c r="H36" s="10">
        <v>5.48</v>
      </c>
      <c r="I36">
        <v>145</v>
      </c>
      <c r="J36">
        <v>21</v>
      </c>
      <c r="K36">
        <v>2831</v>
      </c>
      <c r="L36">
        <v>1655</v>
      </c>
    </row>
    <row r="37" spans="1:12" x14ac:dyDescent="0.3">
      <c r="A37" t="s">
        <v>582</v>
      </c>
      <c r="B37" s="5">
        <v>1</v>
      </c>
      <c r="C37" s="3">
        <v>18</v>
      </c>
      <c r="D37" s="4">
        <v>0.214</v>
      </c>
      <c r="E37" t="s">
        <v>490</v>
      </c>
      <c r="F37" t="s">
        <v>534</v>
      </c>
      <c r="G37" t="s">
        <v>583</v>
      </c>
      <c r="H37" s="10">
        <v>4.67</v>
      </c>
      <c r="I37">
        <v>155</v>
      </c>
      <c r="J37">
        <v>19</v>
      </c>
      <c r="K37">
        <v>3141</v>
      </c>
      <c r="L37">
        <v>1699</v>
      </c>
    </row>
    <row r="38" spans="1:12" x14ac:dyDescent="0.3">
      <c r="A38" s="11" t="s">
        <v>551</v>
      </c>
      <c r="B38" s="5">
        <v>2</v>
      </c>
      <c r="C38" s="3">
        <v>13</v>
      </c>
      <c r="D38" s="4">
        <v>2.9000000000000001E-2</v>
      </c>
      <c r="E38" t="s">
        <v>490</v>
      </c>
      <c r="F38" t="s">
        <v>549</v>
      </c>
      <c r="G38" s="11" t="s">
        <v>552</v>
      </c>
      <c r="H38" s="10">
        <v>3.36</v>
      </c>
      <c r="I38">
        <v>110</v>
      </c>
      <c r="J38">
        <v>27</v>
      </c>
      <c r="K38">
        <v>2831</v>
      </c>
      <c r="L38">
        <v>1563</v>
      </c>
    </row>
    <row r="39" spans="1:12" x14ac:dyDescent="0.3">
      <c r="A39" s="11" t="s">
        <v>553</v>
      </c>
      <c r="B39" s="5">
        <v>2</v>
      </c>
      <c r="C39" s="3">
        <v>18</v>
      </c>
      <c r="D39" s="4">
        <v>6.4000000000000001E-2</v>
      </c>
      <c r="E39" t="s">
        <v>490</v>
      </c>
      <c r="F39" t="s">
        <v>549</v>
      </c>
      <c r="G39" s="11" t="s">
        <v>554</v>
      </c>
      <c r="H39" s="10">
        <v>4.08</v>
      </c>
      <c r="I39">
        <v>110</v>
      </c>
      <c r="J39">
        <v>27</v>
      </c>
      <c r="K39">
        <v>2201</v>
      </c>
      <c r="L39">
        <v>1566</v>
      </c>
    </row>
    <row r="40" spans="1:12" x14ac:dyDescent="0.3">
      <c r="A40" s="11" t="s">
        <v>548</v>
      </c>
      <c r="B40" s="5">
        <v>2</v>
      </c>
      <c r="C40" s="3">
        <v>27</v>
      </c>
      <c r="D40" s="4">
        <v>6.6000000000000003E-2</v>
      </c>
      <c r="E40" t="s">
        <v>490</v>
      </c>
      <c r="F40" t="s">
        <v>549</v>
      </c>
      <c r="G40" s="11" t="s">
        <v>550</v>
      </c>
      <c r="H40" s="10">
        <v>3.32</v>
      </c>
      <c r="I40">
        <v>110</v>
      </c>
      <c r="J40">
        <v>27</v>
      </c>
      <c r="K40">
        <v>2521</v>
      </c>
      <c r="L40">
        <v>1681</v>
      </c>
    </row>
    <row r="41" spans="1:12" x14ac:dyDescent="0.3">
      <c r="A41" s="11" t="s">
        <v>555</v>
      </c>
      <c r="B41" s="5">
        <v>2</v>
      </c>
      <c r="C41" s="3">
        <v>32</v>
      </c>
      <c r="D41" s="3">
        <v>0.14099999999999999</v>
      </c>
      <c r="E41" t="s">
        <v>490</v>
      </c>
      <c r="F41" t="s">
        <v>549</v>
      </c>
      <c r="G41" s="11" t="s">
        <v>556</v>
      </c>
      <c r="H41">
        <v>4.34</v>
      </c>
      <c r="I41">
        <v>110</v>
      </c>
      <c r="J41">
        <v>27</v>
      </c>
      <c r="K41">
        <v>2831</v>
      </c>
      <c r="L41">
        <v>1175</v>
      </c>
    </row>
    <row r="42" spans="1:12" x14ac:dyDescent="0.3">
      <c r="A42" t="s">
        <v>584</v>
      </c>
      <c r="B42" s="5">
        <v>1</v>
      </c>
      <c r="C42" s="3">
        <v>35</v>
      </c>
      <c r="D42" s="4">
        <v>0.1</v>
      </c>
      <c r="E42" t="s">
        <v>490</v>
      </c>
      <c r="F42" t="s">
        <v>549</v>
      </c>
      <c r="G42" t="s">
        <v>585</v>
      </c>
      <c r="H42" s="10">
        <v>4.55</v>
      </c>
      <c r="I42">
        <v>150</v>
      </c>
      <c r="J42">
        <v>20</v>
      </c>
      <c r="K42">
        <v>3141</v>
      </c>
      <c r="L42">
        <v>1211</v>
      </c>
    </row>
    <row r="43" spans="1:12" x14ac:dyDescent="0.3">
      <c r="A43" t="s">
        <v>586</v>
      </c>
      <c r="B43" s="5">
        <v>1</v>
      </c>
      <c r="C43" s="3">
        <v>2</v>
      </c>
      <c r="D43" s="4">
        <v>4.8000000000000001E-2</v>
      </c>
      <c r="E43" t="s">
        <v>490</v>
      </c>
      <c r="F43" t="s">
        <v>549</v>
      </c>
      <c r="G43" t="s">
        <v>587</v>
      </c>
      <c r="H43" s="10">
        <v>3.52</v>
      </c>
      <c r="I43">
        <v>90</v>
      </c>
      <c r="J43">
        <v>33</v>
      </c>
      <c r="K43">
        <v>2521</v>
      </c>
      <c r="L43">
        <v>1563</v>
      </c>
    </row>
    <row r="44" spans="1:12" x14ac:dyDescent="0.3">
      <c r="A44" t="s">
        <v>588</v>
      </c>
      <c r="B44" s="5">
        <v>1</v>
      </c>
      <c r="C44" s="3">
        <v>8</v>
      </c>
      <c r="D44" s="4">
        <v>3.2000000000000001E-2</v>
      </c>
      <c r="E44" t="s">
        <v>490</v>
      </c>
      <c r="F44" t="s">
        <v>549</v>
      </c>
      <c r="G44" t="s">
        <v>589</v>
      </c>
      <c r="H44" s="10">
        <v>3.31</v>
      </c>
      <c r="I44">
        <v>150</v>
      </c>
      <c r="J44">
        <v>20</v>
      </c>
      <c r="K44">
        <v>3141</v>
      </c>
      <c r="L44">
        <v>1037</v>
      </c>
    </row>
    <row r="45" spans="1:12" x14ac:dyDescent="0.3">
      <c r="A45" t="s">
        <v>590</v>
      </c>
      <c r="B45" s="5">
        <v>1</v>
      </c>
      <c r="C45" s="3">
        <v>8</v>
      </c>
      <c r="D45" s="4">
        <v>0.04</v>
      </c>
      <c r="E45" t="s">
        <v>490</v>
      </c>
      <c r="F45" t="s">
        <v>549</v>
      </c>
      <c r="G45" t="s">
        <v>591</v>
      </c>
      <c r="H45" s="10">
        <v>3.56</v>
      </c>
      <c r="I45">
        <v>155</v>
      </c>
      <c r="J45">
        <v>19</v>
      </c>
      <c r="K45">
        <v>1891</v>
      </c>
      <c r="L45">
        <v>1389</v>
      </c>
    </row>
    <row r="46" spans="1:12" x14ac:dyDescent="0.3">
      <c r="A46" t="s">
        <v>592</v>
      </c>
      <c r="B46" s="5">
        <v>1</v>
      </c>
      <c r="C46" s="3">
        <v>13</v>
      </c>
      <c r="D46" s="4">
        <v>6.2E-2</v>
      </c>
      <c r="E46" t="s">
        <v>490</v>
      </c>
      <c r="F46" t="s">
        <v>549</v>
      </c>
      <c r="G46" t="s">
        <v>593</v>
      </c>
      <c r="H46" s="10">
        <v>3.17</v>
      </c>
      <c r="I46">
        <v>125</v>
      </c>
      <c r="J46">
        <v>24</v>
      </c>
      <c r="K46">
        <v>2671</v>
      </c>
      <c r="L46">
        <v>1690</v>
      </c>
    </row>
    <row r="47" spans="1:12" x14ac:dyDescent="0.3">
      <c r="A47" t="s">
        <v>594</v>
      </c>
      <c r="B47" s="5">
        <v>1</v>
      </c>
      <c r="C47" s="3">
        <v>21</v>
      </c>
      <c r="D47" s="4">
        <v>8.2000000000000003E-2</v>
      </c>
      <c r="E47" t="s">
        <v>490</v>
      </c>
      <c r="F47" t="s">
        <v>549</v>
      </c>
      <c r="G47" t="s">
        <v>595</v>
      </c>
      <c r="H47" s="10">
        <v>4.3499999999999996</v>
      </c>
      <c r="I47">
        <v>155</v>
      </c>
      <c r="J47">
        <v>19</v>
      </c>
      <c r="K47">
        <v>3141</v>
      </c>
      <c r="L47">
        <v>1458</v>
      </c>
    </row>
    <row r="48" spans="1:12" x14ac:dyDescent="0.3">
      <c r="A48" s="2" t="s">
        <v>566</v>
      </c>
      <c r="B48" s="5">
        <v>3</v>
      </c>
      <c r="C48" s="3">
        <v>28</v>
      </c>
      <c r="D48" s="4">
        <v>9.7059999999999995</v>
      </c>
      <c r="E48" t="s">
        <v>490</v>
      </c>
      <c r="F48" t="s">
        <v>173</v>
      </c>
      <c r="G48" t="s">
        <v>567</v>
      </c>
      <c r="H48" s="10">
        <v>20.239999999999998</v>
      </c>
      <c r="I48">
        <v>145</v>
      </c>
      <c r="J48">
        <v>34</v>
      </c>
      <c r="K48">
        <v>2361</v>
      </c>
      <c r="L48">
        <v>1607</v>
      </c>
    </row>
    <row r="49" spans="1:12" x14ac:dyDescent="0.3">
      <c r="A49" s="2" t="s">
        <v>568</v>
      </c>
      <c r="B49" s="5">
        <v>3</v>
      </c>
      <c r="C49" s="3">
        <v>37</v>
      </c>
      <c r="D49" s="4">
        <v>1.431</v>
      </c>
      <c r="E49" t="s">
        <v>490</v>
      </c>
      <c r="F49" t="s">
        <v>173</v>
      </c>
      <c r="G49" t="s">
        <v>569</v>
      </c>
      <c r="H49" s="10">
        <v>11.72</v>
      </c>
      <c r="I49">
        <v>145</v>
      </c>
      <c r="J49">
        <v>21</v>
      </c>
      <c r="K49">
        <v>3141</v>
      </c>
      <c r="L49">
        <v>1611</v>
      </c>
    </row>
    <row r="50" spans="1:12" x14ac:dyDescent="0.3">
      <c r="A50" s="11" t="s">
        <v>557</v>
      </c>
      <c r="B50" s="5">
        <v>2</v>
      </c>
      <c r="C50" s="3">
        <v>4</v>
      </c>
      <c r="D50" s="4">
        <v>0.1</v>
      </c>
      <c r="E50" t="s">
        <v>490</v>
      </c>
      <c r="F50" t="s">
        <v>558</v>
      </c>
      <c r="G50" t="s">
        <v>559</v>
      </c>
      <c r="H50" s="10">
        <v>4.17</v>
      </c>
      <c r="I50">
        <v>110</v>
      </c>
      <c r="J50">
        <v>18</v>
      </c>
      <c r="K50">
        <v>2201</v>
      </c>
      <c r="L50">
        <v>1678</v>
      </c>
    </row>
    <row r="51" spans="1:12" x14ac:dyDescent="0.3">
      <c r="A51" s="11" t="s">
        <v>560</v>
      </c>
      <c r="B51" s="5">
        <v>2</v>
      </c>
      <c r="C51" s="3">
        <v>6</v>
      </c>
      <c r="D51" s="4">
        <v>2.5000000000000001E-2</v>
      </c>
      <c r="E51" t="s">
        <v>490</v>
      </c>
      <c r="F51" t="s">
        <v>558</v>
      </c>
      <c r="G51" t="s">
        <v>561</v>
      </c>
      <c r="H51" s="10">
        <v>3.43</v>
      </c>
      <c r="I51">
        <v>110</v>
      </c>
      <c r="J51">
        <v>18</v>
      </c>
      <c r="K51">
        <v>2671</v>
      </c>
      <c r="L51">
        <v>1473</v>
      </c>
    </row>
    <row r="52" spans="1:12" x14ac:dyDescent="0.3">
      <c r="A52" s="11" t="s">
        <v>562</v>
      </c>
      <c r="B52" s="5">
        <v>2</v>
      </c>
      <c r="C52" s="3">
        <v>8</v>
      </c>
      <c r="D52" s="4">
        <v>0.32900000000000001</v>
      </c>
      <c r="E52" t="s">
        <v>490</v>
      </c>
      <c r="F52" t="s">
        <v>173</v>
      </c>
      <c r="G52" t="s">
        <v>563</v>
      </c>
      <c r="H52" s="10">
        <v>5.69</v>
      </c>
      <c r="I52">
        <v>110</v>
      </c>
      <c r="J52">
        <v>27</v>
      </c>
      <c r="K52">
        <v>2671</v>
      </c>
      <c r="L52">
        <v>1631</v>
      </c>
    </row>
    <row r="53" spans="1:12" x14ac:dyDescent="0.3">
      <c r="A53" t="s">
        <v>596</v>
      </c>
      <c r="B53" s="5">
        <v>1</v>
      </c>
      <c r="C53" s="3">
        <v>23</v>
      </c>
      <c r="D53" s="4">
        <v>4.7E-2</v>
      </c>
      <c r="E53" t="s">
        <v>490</v>
      </c>
      <c r="F53" t="s">
        <v>173</v>
      </c>
      <c r="G53" t="s">
        <v>597</v>
      </c>
      <c r="H53" s="10">
        <v>4.13</v>
      </c>
      <c r="I53">
        <v>155</v>
      </c>
      <c r="J53">
        <v>19</v>
      </c>
      <c r="K53">
        <v>2521</v>
      </c>
      <c r="L53">
        <v>1590</v>
      </c>
    </row>
    <row r="54" spans="1:12" x14ac:dyDescent="0.3">
      <c r="A54" s="11" t="s">
        <v>564</v>
      </c>
      <c r="B54" s="5">
        <v>2</v>
      </c>
      <c r="C54" s="3">
        <v>21</v>
      </c>
      <c r="D54" s="4">
        <v>0.377</v>
      </c>
      <c r="E54" t="s">
        <v>490</v>
      </c>
      <c r="F54" t="s">
        <v>558</v>
      </c>
      <c r="G54" s="11" t="s">
        <v>565</v>
      </c>
      <c r="H54" s="10">
        <v>9.2899999999999991</v>
      </c>
      <c r="I54">
        <v>110</v>
      </c>
      <c r="J54">
        <v>27</v>
      </c>
      <c r="K54">
        <v>3141</v>
      </c>
      <c r="L54">
        <v>1319</v>
      </c>
    </row>
    <row r="55" spans="1:12" x14ac:dyDescent="0.3">
      <c r="A55" t="s">
        <v>598</v>
      </c>
      <c r="B55" s="5">
        <v>1</v>
      </c>
      <c r="C55" s="3">
        <v>9</v>
      </c>
      <c r="D55" s="4">
        <v>3.5999999999999997E-2</v>
      </c>
      <c r="E55" t="s">
        <v>490</v>
      </c>
      <c r="F55" t="s">
        <v>173</v>
      </c>
      <c r="G55" t="s">
        <v>599</v>
      </c>
      <c r="H55" s="10">
        <v>3.17</v>
      </c>
      <c r="I55">
        <v>140</v>
      </c>
      <c r="J55">
        <v>21</v>
      </c>
      <c r="K55">
        <v>2521</v>
      </c>
      <c r="L55">
        <v>1297</v>
      </c>
    </row>
    <row r="56" spans="1:12" x14ac:dyDescent="0.3">
      <c r="A56" t="s">
        <v>600</v>
      </c>
      <c r="B56" s="5">
        <v>1</v>
      </c>
      <c r="C56" s="3">
        <v>11</v>
      </c>
      <c r="D56" s="4">
        <v>2.9000000000000001E-2</v>
      </c>
      <c r="E56" t="s">
        <v>490</v>
      </c>
      <c r="F56" t="s">
        <v>173</v>
      </c>
      <c r="G56" t="s">
        <v>601</v>
      </c>
      <c r="H56" s="10">
        <v>3.24</v>
      </c>
      <c r="I56">
        <v>155</v>
      </c>
      <c r="J56">
        <v>19</v>
      </c>
      <c r="K56">
        <v>3141</v>
      </c>
      <c r="L56">
        <v>1421</v>
      </c>
    </row>
    <row r="57" spans="1:12" x14ac:dyDescent="0.3">
      <c r="A57" t="s">
        <v>602</v>
      </c>
      <c r="B57" s="5">
        <v>1</v>
      </c>
      <c r="C57" s="3">
        <v>14</v>
      </c>
      <c r="D57" s="4">
        <v>0.187</v>
      </c>
      <c r="E57" t="s">
        <v>490</v>
      </c>
      <c r="F57" t="s">
        <v>173</v>
      </c>
      <c r="G57" t="s">
        <v>603</v>
      </c>
      <c r="H57" s="10">
        <v>4.67</v>
      </c>
      <c r="I57">
        <v>155</v>
      </c>
      <c r="J57">
        <v>19</v>
      </c>
      <c r="K57">
        <v>3141</v>
      </c>
      <c r="L57">
        <v>1408</v>
      </c>
    </row>
    <row r="58" spans="1:12" x14ac:dyDescent="0.3">
      <c r="A58" t="s">
        <v>604</v>
      </c>
      <c r="B58" s="5">
        <v>1</v>
      </c>
      <c r="C58" s="3">
        <v>15</v>
      </c>
      <c r="D58" s="4">
        <v>9.0999999999999998E-2</v>
      </c>
      <c r="E58" t="s">
        <v>490</v>
      </c>
      <c r="F58" t="s">
        <v>173</v>
      </c>
      <c r="G58" t="s">
        <v>605</v>
      </c>
      <c r="H58" s="10">
        <v>3.87</v>
      </c>
      <c r="I58">
        <v>155</v>
      </c>
      <c r="J58">
        <v>19</v>
      </c>
      <c r="K58">
        <v>3141</v>
      </c>
      <c r="L58">
        <v>1620</v>
      </c>
    </row>
    <row r="59" spans="1:12" x14ac:dyDescent="0.3">
      <c r="A59" s="11" t="s">
        <v>572</v>
      </c>
      <c r="B59" s="5">
        <v>2</v>
      </c>
      <c r="C59" s="3">
        <v>30</v>
      </c>
      <c r="D59" s="4">
        <v>5.5E-2</v>
      </c>
      <c r="E59" t="s">
        <v>490</v>
      </c>
      <c r="G59" s="11" t="s">
        <v>573</v>
      </c>
      <c r="H59" s="10">
        <v>3.41</v>
      </c>
      <c r="I59">
        <v>110</v>
      </c>
      <c r="J59">
        <v>27</v>
      </c>
      <c r="K59">
        <v>2831</v>
      </c>
      <c r="L59">
        <v>1413</v>
      </c>
    </row>
    <row r="60" spans="1:12" x14ac:dyDescent="0.3">
      <c r="A60" s="11" t="s">
        <v>570</v>
      </c>
      <c r="B60" s="5">
        <v>2</v>
      </c>
      <c r="C60" s="3">
        <v>35</v>
      </c>
      <c r="D60" s="3">
        <v>4.2999999999999997E-2</v>
      </c>
      <c r="E60" t="s">
        <v>490</v>
      </c>
      <c r="G60" s="11" t="s">
        <v>571</v>
      </c>
      <c r="H60">
        <v>4.4000000000000004</v>
      </c>
      <c r="I60">
        <v>110</v>
      </c>
      <c r="J60">
        <v>27</v>
      </c>
      <c r="K60">
        <v>2521</v>
      </c>
      <c r="L60">
        <v>1138</v>
      </c>
    </row>
    <row r="61" spans="1:12" x14ac:dyDescent="0.3">
      <c r="A61" t="s">
        <v>608</v>
      </c>
      <c r="B61" s="5">
        <v>1</v>
      </c>
      <c r="C61" s="3">
        <v>31</v>
      </c>
      <c r="D61" s="4">
        <v>5.2999999999999999E-2</v>
      </c>
      <c r="E61" t="s">
        <v>490</v>
      </c>
      <c r="G61" t="s">
        <v>609</v>
      </c>
      <c r="H61" s="10">
        <v>3.87</v>
      </c>
      <c r="I61">
        <v>150</v>
      </c>
      <c r="J61">
        <v>20</v>
      </c>
      <c r="K61">
        <v>3141</v>
      </c>
      <c r="L61">
        <v>1144</v>
      </c>
    </row>
    <row r="62" spans="1:12" x14ac:dyDescent="0.3">
      <c r="A62" t="s">
        <v>610</v>
      </c>
      <c r="B62" s="5">
        <v>1</v>
      </c>
      <c r="C62" s="3">
        <v>36</v>
      </c>
      <c r="D62" s="4">
        <v>5.1999999999999998E-2</v>
      </c>
      <c r="E62" t="s">
        <v>490</v>
      </c>
      <c r="G62" t="s">
        <v>611</v>
      </c>
      <c r="H62" s="10">
        <v>3.78</v>
      </c>
      <c r="I62">
        <v>150</v>
      </c>
      <c r="J62">
        <v>20</v>
      </c>
      <c r="K62">
        <v>3141</v>
      </c>
      <c r="L62">
        <v>972</v>
      </c>
    </row>
    <row r="63" spans="1:12" x14ac:dyDescent="0.3">
      <c r="A63" t="s">
        <v>612</v>
      </c>
      <c r="B63" s="5">
        <v>1</v>
      </c>
      <c r="C63" s="3">
        <v>36</v>
      </c>
      <c r="D63" s="4">
        <v>0.159</v>
      </c>
      <c r="E63" t="s">
        <v>490</v>
      </c>
      <c r="G63" t="s">
        <v>613</v>
      </c>
      <c r="H63" s="10">
        <v>4.7300000000000004</v>
      </c>
      <c r="I63">
        <v>150</v>
      </c>
      <c r="J63">
        <v>20</v>
      </c>
      <c r="K63">
        <v>3141</v>
      </c>
      <c r="L63">
        <v>1569</v>
      </c>
    </row>
    <row r="64" spans="1:12" x14ac:dyDescent="0.3">
      <c r="A64" t="s">
        <v>606</v>
      </c>
      <c r="B64" s="5">
        <v>1</v>
      </c>
      <c r="C64" s="3">
        <v>4</v>
      </c>
      <c r="D64" s="7">
        <v>3.5000000000000003E-2</v>
      </c>
      <c r="E64" t="s">
        <v>490</v>
      </c>
      <c r="G64" t="s">
        <v>607</v>
      </c>
      <c r="H64" s="10">
        <v>3.09</v>
      </c>
      <c r="I64">
        <v>110</v>
      </c>
      <c r="J64">
        <v>18</v>
      </c>
      <c r="K64">
        <v>2361</v>
      </c>
      <c r="L64">
        <v>1522</v>
      </c>
    </row>
    <row r="65" spans="1:12" x14ac:dyDescent="0.3">
      <c r="A65" t="s">
        <v>614</v>
      </c>
      <c r="B65" s="5">
        <v>1</v>
      </c>
      <c r="C65" s="3">
        <v>10</v>
      </c>
      <c r="D65" s="4">
        <v>2.1000000000000001E-2</v>
      </c>
      <c r="E65" t="s">
        <v>490</v>
      </c>
      <c r="G65" t="s">
        <v>615</v>
      </c>
      <c r="H65" s="10">
        <v>2.99</v>
      </c>
      <c r="I65">
        <v>145</v>
      </c>
      <c r="J65">
        <v>21</v>
      </c>
      <c r="K65">
        <v>2511</v>
      </c>
      <c r="L65">
        <v>1451</v>
      </c>
    </row>
    <row r="66" spans="1:12" x14ac:dyDescent="0.3">
      <c r="A66" t="s">
        <v>616</v>
      </c>
      <c r="B66" s="5">
        <v>1</v>
      </c>
      <c r="C66" s="3">
        <v>15</v>
      </c>
      <c r="D66" s="4">
        <v>0.13100000000000001</v>
      </c>
      <c r="E66" t="s">
        <v>490</v>
      </c>
      <c r="G66" t="s">
        <v>617</v>
      </c>
      <c r="H66" s="10">
        <v>4.5199999999999996</v>
      </c>
      <c r="I66">
        <v>155</v>
      </c>
      <c r="J66">
        <v>19</v>
      </c>
      <c r="K66">
        <v>3141</v>
      </c>
      <c r="L66">
        <v>1421</v>
      </c>
    </row>
    <row r="67" spans="1:12" x14ac:dyDescent="0.3">
      <c r="A67" t="s">
        <v>618</v>
      </c>
      <c r="B67" s="5">
        <v>1</v>
      </c>
      <c r="C67" s="3">
        <v>21</v>
      </c>
      <c r="D67" s="4">
        <v>0.10100000000000001</v>
      </c>
      <c r="E67" t="s">
        <v>490</v>
      </c>
      <c r="G67" t="s">
        <v>619</v>
      </c>
      <c r="H67" s="10">
        <v>4.17</v>
      </c>
      <c r="I67">
        <v>155</v>
      </c>
      <c r="J67">
        <v>19</v>
      </c>
      <c r="K67">
        <v>2521</v>
      </c>
      <c r="L67">
        <v>1621</v>
      </c>
    </row>
    <row r="68" spans="1:12" x14ac:dyDescent="0.3">
      <c r="A68" s="11" t="s">
        <v>629</v>
      </c>
      <c r="B68" s="5">
        <v>2</v>
      </c>
      <c r="C68" s="3">
        <v>3</v>
      </c>
      <c r="D68" s="4">
        <v>2.3E-2</v>
      </c>
      <c r="E68" s="11" t="s">
        <v>630</v>
      </c>
      <c r="F68" t="s">
        <v>631</v>
      </c>
      <c r="G68" t="s">
        <v>632</v>
      </c>
      <c r="H68" s="10">
        <v>3.23</v>
      </c>
      <c r="I68">
        <v>110</v>
      </c>
      <c r="J68">
        <v>18</v>
      </c>
      <c r="K68">
        <v>2201</v>
      </c>
      <c r="L68">
        <v>1611</v>
      </c>
    </row>
    <row r="69" spans="1:12" x14ac:dyDescent="0.3">
      <c r="A69" s="11" t="s">
        <v>633</v>
      </c>
      <c r="B69" s="5">
        <v>2</v>
      </c>
      <c r="C69" s="3">
        <v>8</v>
      </c>
      <c r="D69" s="4">
        <v>0.159</v>
      </c>
      <c r="E69" s="11" t="s">
        <v>630</v>
      </c>
      <c r="F69" t="s">
        <v>631</v>
      </c>
      <c r="G69" t="s">
        <v>634</v>
      </c>
      <c r="H69" s="10">
        <v>6.81</v>
      </c>
      <c r="I69">
        <v>110</v>
      </c>
      <c r="J69">
        <v>18</v>
      </c>
      <c r="K69">
        <v>2201</v>
      </c>
      <c r="L69">
        <v>1475</v>
      </c>
    </row>
    <row r="70" spans="1:12" x14ac:dyDescent="0.3">
      <c r="A70" s="11" t="s">
        <v>635</v>
      </c>
      <c r="B70" s="5">
        <v>2</v>
      </c>
      <c r="C70" s="3">
        <v>9</v>
      </c>
      <c r="D70" s="4">
        <v>0.15</v>
      </c>
      <c r="E70" s="11" t="s">
        <v>630</v>
      </c>
      <c r="F70" t="s">
        <v>631</v>
      </c>
      <c r="G70" t="s">
        <v>636</v>
      </c>
      <c r="H70" s="10">
        <v>4.99</v>
      </c>
      <c r="I70">
        <v>110</v>
      </c>
      <c r="J70">
        <v>18</v>
      </c>
      <c r="K70">
        <v>2201</v>
      </c>
      <c r="L70">
        <v>1565</v>
      </c>
    </row>
    <row r="71" spans="1:12" x14ac:dyDescent="0.3">
      <c r="A71" s="11" t="s">
        <v>637</v>
      </c>
      <c r="B71" s="5">
        <v>2</v>
      </c>
      <c r="C71" s="3">
        <v>9</v>
      </c>
      <c r="D71" s="4">
        <v>0.19900000000000001</v>
      </c>
      <c r="E71" s="11" t="s">
        <v>630</v>
      </c>
      <c r="F71" t="s">
        <v>631</v>
      </c>
      <c r="G71" t="s">
        <v>638</v>
      </c>
      <c r="H71" s="10">
        <v>5.17</v>
      </c>
      <c r="I71">
        <v>110</v>
      </c>
      <c r="J71">
        <v>18</v>
      </c>
      <c r="K71">
        <v>3141</v>
      </c>
      <c r="L71">
        <v>1726</v>
      </c>
    </row>
    <row r="72" spans="1:12" x14ac:dyDescent="0.3">
      <c r="A72" s="11" t="s">
        <v>639</v>
      </c>
      <c r="B72" s="5">
        <v>2</v>
      </c>
      <c r="C72" s="3">
        <v>13</v>
      </c>
      <c r="D72" s="4">
        <v>4.1000000000000002E-2</v>
      </c>
      <c r="E72" s="11" t="s">
        <v>630</v>
      </c>
      <c r="F72" t="s">
        <v>631</v>
      </c>
      <c r="G72" s="11" t="s">
        <v>640</v>
      </c>
      <c r="H72" s="10">
        <v>4</v>
      </c>
      <c r="I72">
        <v>110</v>
      </c>
      <c r="J72">
        <v>27</v>
      </c>
      <c r="K72">
        <v>2521</v>
      </c>
      <c r="L72">
        <v>1699</v>
      </c>
    </row>
    <row r="73" spans="1:12" x14ac:dyDescent="0.3">
      <c r="A73" t="s">
        <v>620</v>
      </c>
      <c r="B73" s="5">
        <v>1</v>
      </c>
      <c r="C73" s="3">
        <v>2</v>
      </c>
      <c r="D73" s="4">
        <v>5.3999999999999999E-2</v>
      </c>
      <c r="E73" t="s">
        <v>339</v>
      </c>
      <c r="F73" t="s">
        <v>621</v>
      </c>
      <c r="G73" t="s">
        <v>622</v>
      </c>
      <c r="H73" s="10">
        <v>3.9</v>
      </c>
      <c r="I73">
        <v>90</v>
      </c>
      <c r="J73">
        <v>33</v>
      </c>
      <c r="K73">
        <v>2521</v>
      </c>
      <c r="L73">
        <v>1400</v>
      </c>
    </row>
    <row r="74" spans="1:12" x14ac:dyDescent="0.3">
      <c r="A74" t="s">
        <v>623</v>
      </c>
      <c r="B74" s="5">
        <v>1</v>
      </c>
      <c r="C74" s="3">
        <v>13</v>
      </c>
      <c r="D74" s="4">
        <v>0.16400000000000001</v>
      </c>
      <c r="E74" t="s">
        <v>339</v>
      </c>
      <c r="F74" t="s">
        <v>621</v>
      </c>
      <c r="G74" t="s">
        <v>624</v>
      </c>
      <c r="H74" s="10">
        <v>6</v>
      </c>
      <c r="I74">
        <v>145</v>
      </c>
      <c r="J74">
        <v>21</v>
      </c>
      <c r="K74">
        <v>2831</v>
      </c>
      <c r="L74">
        <v>1889</v>
      </c>
    </row>
    <row r="75" spans="1:12" x14ac:dyDescent="0.3">
      <c r="A75" t="s">
        <v>625</v>
      </c>
      <c r="B75" s="5">
        <v>1</v>
      </c>
      <c r="C75" s="3">
        <v>14</v>
      </c>
      <c r="D75" s="4">
        <v>2.8000000000000001E-2</v>
      </c>
      <c r="E75" t="s">
        <v>339</v>
      </c>
      <c r="F75" t="s">
        <v>621</v>
      </c>
      <c r="G75" t="s">
        <v>626</v>
      </c>
      <c r="H75" s="10">
        <v>2.89</v>
      </c>
      <c r="I75">
        <v>155</v>
      </c>
      <c r="J75">
        <v>19</v>
      </c>
      <c r="K75">
        <v>3141</v>
      </c>
      <c r="L75">
        <v>1647</v>
      </c>
    </row>
    <row r="76" spans="1:12" x14ac:dyDescent="0.3">
      <c r="A76" t="s">
        <v>627</v>
      </c>
      <c r="B76" s="5">
        <v>1</v>
      </c>
      <c r="C76" s="3">
        <v>15</v>
      </c>
      <c r="D76" s="4">
        <v>7.6999999999999999E-2</v>
      </c>
      <c r="E76" t="s">
        <v>339</v>
      </c>
      <c r="F76" t="s">
        <v>621</v>
      </c>
      <c r="G76" t="s">
        <v>628</v>
      </c>
      <c r="H76" s="10">
        <v>4.96</v>
      </c>
      <c r="I76">
        <v>155</v>
      </c>
      <c r="J76">
        <v>19</v>
      </c>
      <c r="K76">
        <v>3141</v>
      </c>
      <c r="L76">
        <v>1585</v>
      </c>
    </row>
    <row r="77" spans="1:12" x14ac:dyDescent="0.3">
      <c r="A77" s="11" t="s">
        <v>647</v>
      </c>
      <c r="B77" s="5">
        <v>2</v>
      </c>
      <c r="C77" s="3">
        <v>12</v>
      </c>
      <c r="D77" s="4">
        <v>7.3999999999999996E-2</v>
      </c>
      <c r="E77" s="11" t="s">
        <v>630</v>
      </c>
      <c r="F77" t="s">
        <v>648</v>
      </c>
      <c r="G77" t="s">
        <v>649</v>
      </c>
      <c r="H77" s="10">
        <v>3.45</v>
      </c>
      <c r="I77">
        <v>110</v>
      </c>
      <c r="J77">
        <v>27</v>
      </c>
      <c r="K77">
        <v>2671</v>
      </c>
      <c r="L77">
        <v>1325</v>
      </c>
    </row>
    <row r="78" spans="1:12" x14ac:dyDescent="0.3">
      <c r="A78" s="11" t="s">
        <v>650</v>
      </c>
      <c r="B78" s="5">
        <v>2</v>
      </c>
      <c r="C78" s="3">
        <v>16</v>
      </c>
      <c r="D78" s="7">
        <v>2.9430000000000001</v>
      </c>
      <c r="E78" s="11" t="s">
        <v>630</v>
      </c>
      <c r="F78" t="s">
        <v>648</v>
      </c>
      <c r="G78" s="11" t="s">
        <v>651</v>
      </c>
      <c r="H78" s="10">
        <v>13.03</v>
      </c>
      <c r="I78">
        <v>130</v>
      </c>
      <c r="J78">
        <v>23</v>
      </c>
      <c r="K78">
        <v>2831</v>
      </c>
      <c r="L78">
        <v>1591</v>
      </c>
    </row>
    <row r="79" spans="1:12" x14ac:dyDescent="0.3">
      <c r="A79" s="11" t="s">
        <v>652</v>
      </c>
      <c r="B79" s="5">
        <v>2</v>
      </c>
      <c r="C79" s="3">
        <v>16</v>
      </c>
      <c r="D79" s="4">
        <v>0.08</v>
      </c>
      <c r="E79" s="11" t="s">
        <v>630</v>
      </c>
      <c r="F79" t="s">
        <v>648</v>
      </c>
      <c r="G79" s="11" t="s">
        <v>653</v>
      </c>
      <c r="H79" s="10">
        <v>4.29</v>
      </c>
      <c r="I79">
        <v>110</v>
      </c>
      <c r="J79">
        <v>27</v>
      </c>
      <c r="K79">
        <v>2831</v>
      </c>
      <c r="L79">
        <v>1461</v>
      </c>
    </row>
    <row r="80" spans="1:12" x14ac:dyDescent="0.3">
      <c r="A80" s="11" t="s">
        <v>654</v>
      </c>
      <c r="B80" s="5">
        <v>2</v>
      </c>
      <c r="C80" s="3">
        <v>17</v>
      </c>
      <c r="D80" s="4">
        <v>0.108</v>
      </c>
      <c r="E80" s="11" t="s">
        <v>630</v>
      </c>
      <c r="F80" t="s">
        <v>648</v>
      </c>
      <c r="G80" s="11" t="s">
        <v>655</v>
      </c>
      <c r="H80" s="10">
        <v>8.25</v>
      </c>
      <c r="I80">
        <v>110</v>
      </c>
      <c r="J80">
        <v>27</v>
      </c>
      <c r="K80">
        <v>2201</v>
      </c>
      <c r="L80">
        <v>1684</v>
      </c>
    </row>
    <row r="81" spans="1:12" x14ac:dyDescent="0.3">
      <c r="A81" t="s">
        <v>641</v>
      </c>
      <c r="B81" s="5">
        <v>1</v>
      </c>
      <c r="C81" s="3">
        <v>34</v>
      </c>
      <c r="D81" s="4">
        <v>4.9000000000000002E-2</v>
      </c>
      <c r="E81" t="s">
        <v>339</v>
      </c>
      <c r="F81" t="s">
        <v>343</v>
      </c>
      <c r="G81" t="s">
        <v>642</v>
      </c>
      <c r="H81" s="10">
        <v>4.26</v>
      </c>
      <c r="I81">
        <v>150</v>
      </c>
      <c r="J81">
        <v>20</v>
      </c>
      <c r="K81">
        <v>3141</v>
      </c>
      <c r="L81">
        <v>991</v>
      </c>
    </row>
    <row r="82" spans="1:12" x14ac:dyDescent="0.3">
      <c r="A82" t="s">
        <v>643</v>
      </c>
      <c r="B82" s="5">
        <v>1</v>
      </c>
      <c r="C82" s="3">
        <v>1</v>
      </c>
      <c r="D82" s="7">
        <v>4.4999999999999998E-2</v>
      </c>
      <c r="E82" t="s">
        <v>339</v>
      </c>
      <c r="F82" t="s">
        <v>343</v>
      </c>
      <c r="G82" t="s">
        <v>644</v>
      </c>
      <c r="H82" s="10">
        <v>4.96</v>
      </c>
      <c r="I82">
        <v>110</v>
      </c>
      <c r="J82">
        <v>27</v>
      </c>
      <c r="K82">
        <v>2521</v>
      </c>
      <c r="L82">
        <v>1011</v>
      </c>
    </row>
    <row r="83" spans="1:12" x14ac:dyDescent="0.3">
      <c r="A83" t="s">
        <v>645</v>
      </c>
      <c r="B83" s="5">
        <v>1</v>
      </c>
      <c r="C83" s="3">
        <v>22</v>
      </c>
      <c r="D83" s="4">
        <v>7.6999999999999999E-2</v>
      </c>
      <c r="E83" t="s">
        <v>339</v>
      </c>
      <c r="F83" t="s">
        <v>343</v>
      </c>
      <c r="G83" t="s">
        <v>646</v>
      </c>
      <c r="H83" s="10">
        <v>3.87</v>
      </c>
      <c r="I83">
        <v>150</v>
      </c>
      <c r="J83">
        <v>20</v>
      </c>
      <c r="K83">
        <v>3141</v>
      </c>
      <c r="L83">
        <v>1633</v>
      </c>
    </row>
    <row r="84" spans="1:12" x14ac:dyDescent="0.3">
      <c r="A84" t="s">
        <v>659</v>
      </c>
      <c r="B84" s="5">
        <v>1</v>
      </c>
      <c r="C84" s="3">
        <v>28</v>
      </c>
      <c r="D84" s="4">
        <v>4.4999999999999998E-2</v>
      </c>
      <c r="E84" t="s">
        <v>339</v>
      </c>
      <c r="F84" t="s">
        <v>660</v>
      </c>
      <c r="G84" t="s">
        <v>661</v>
      </c>
      <c r="H84" s="10">
        <v>3.85</v>
      </c>
      <c r="I84">
        <v>150</v>
      </c>
      <c r="J84">
        <v>20</v>
      </c>
      <c r="K84">
        <v>3141</v>
      </c>
      <c r="L84">
        <v>1126</v>
      </c>
    </row>
    <row r="85" spans="1:12" x14ac:dyDescent="0.3">
      <c r="A85" t="s">
        <v>662</v>
      </c>
      <c r="B85" s="5">
        <v>1</v>
      </c>
      <c r="C85" s="3">
        <v>29</v>
      </c>
      <c r="D85" s="4">
        <v>3.9E-2</v>
      </c>
      <c r="E85" t="s">
        <v>339</v>
      </c>
      <c r="F85" t="s">
        <v>660</v>
      </c>
      <c r="G85" t="s">
        <v>663</v>
      </c>
      <c r="H85" s="10">
        <v>3.2</v>
      </c>
      <c r="I85">
        <v>150</v>
      </c>
      <c r="J85">
        <v>20</v>
      </c>
      <c r="K85">
        <v>3141</v>
      </c>
      <c r="L85">
        <v>1618</v>
      </c>
    </row>
    <row r="86" spans="1:12" x14ac:dyDescent="0.3">
      <c r="A86" t="s">
        <v>664</v>
      </c>
      <c r="B86" s="5">
        <v>1</v>
      </c>
      <c r="C86" s="3">
        <v>30</v>
      </c>
      <c r="D86" s="4">
        <v>0.04</v>
      </c>
      <c r="E86" t="s">
        <v>339</v>
      </c>
      <c r="F86" t="s">
        <v>660</v>
      </c>
      <c r="G86" t="s">
        <v>665</v>
      </c>
      <c r="H86" s="10">
        <v>3.32</v>
      </c>
      <c r="I86">
        <v>150</v>
      </c>
      <c r="J86">
        <v>20</v>
      </c>
      <c r="K86">
        <v>3141</v>
      </c>
      <c r="L86">
        <v>1369</v>
      </c>
    </row>
    <row r="87" spans="1:12" x14ac:dyDescent="0.3">
      <c r="A87" t="s">
        <v>666</v>
      </c>
      <c r="B87" s="5">
        <v>1</v>
      </c>
      <c r="C87" s="3">
        <v>9</v>
      </c>
      <c r="D87" s="4">
        <v>3.3000000000000002E-2</v>
      </c>
      <c r="E87" t="s">
        <v>339</v>
      </c>
      <c r="F87" t="s">
        <v>660</v>
      </c>
      <c r="G87" t="s">
        <v>667</v>
      </c>
      <c r="H87" s="10">
        <v>3.17</v>
      </c>
      <c r="I87">
        <v>140</v>
      </c>
      <c r="J87">
        <v>21</v>
      </c>
      <c r="K87">
        <v>2201</v>
      </c>
      <c r="L87">
        <v>1519</v>
      </c>
    </row>
    <row r="88" spans="1:12" x14ac:dyDescent="0.3">
      <c r="A88" t="s">
        <v>668</v>
      </c>
      <c r="B88" s="5">
        <v>1</v>
      </c>
      <c r="C88" s="3">
        <v>17</v>
      </c>
      <c r="D88" s="4">
        <v>0.38400000000000001</v>
      </c>
      <c r="E88" t="s">
        <v>339</v>
      </c>
      <c r="F88" t="s">
        <v>660</v>
      </c>
      <c r="G88" t="s">
        <v>669</v>
      </c>
      <c r="H88" s="10">
        <v>6.36</v>
      </c>
      <c r="I88">
        <v>155</v>
      </c>
      <c r="J88">
        <v>19</v>
      </c>
      <c r="K88">
        <v>2361</v>
      </c>
      <c r="L88">
        <v>1642</v>
      </c>
    </row>
    <row r="89" spans="1:12" x14ac:dyDescent="0.3">
      <c r="A89" s="2" t="s">
        <v>743</v>
      </c>
      <c r="B89" s="5">
        <v>3</v>
      </c>
      <c r="C89" s="3">
        <v>25</v>
      </c>
      <c r="D89" s="4">
        <v>19.623000000000001</v>
      </c>
      <c r="E89" t="s">
        <v>339</v>
      </c>
      <c r="G89" t="s">
        <v>744</v>
      </c>
      <c r="H89" s="10">
        <v>20.56</v>
      </c>
      <c r="I89">
        <v>150</v>
      </c>
      <c r="J89">
        <v>39</v>
      </c>
      <c r="K89">
        <v>2521</v>
      </c>
      <c r="L89">
        <v>1556</v>
      </c>
    </row>
    <row r="90" spans="1:12" x14ac:dyDescent="0.3">
      <c r="A90" s="2" t="s">
        <v>745</v>
      </c>
      <c r="B90" s="5">
        <v>3</v>
      </c>
      <c r="C90" s="3">
        <v>31</v>
      </c>
      <c r="D90" s="4">
        <v>3.3690000000000002</v>
      </c>
      <c r="E90" t="s">
        <v>339</v>
      </c>
      <c r="G90" t="s">
        <v>746</v>
      </c>
      <c r="H90" s="10">
        <v>14.28</v>
      </c>
      <c r="I90">
        <v>145</v>
      </c>
      <c r="J90">
        <v>21</v>
      </c>
      <c r="K90">
        <v>3141</v>
      </c>
      <c r="L90">
        <v>1643</v>
      </c>
    </row>
    <row r="91" spans="1:12" x14ac:dyDescent="0.3">
      <c r="A91" s="2" t="s">
        <v>747</v>
      </c>
      <c r="B91" s="5">
        <v>3</v>
      </c>
      <c r="C91" s="3">
        <v>36</v>
      </c>
      <c r="D91" s="4">
        <v>2.4580000000000002</v>
      </c>
      <c r="E91" t="s">
        <v>339</v>
      </c>
      <c r="G91" t="s">
        <v>748</v>
      </c>
      <c r="H91" s="10">
        <v>9.09</v>
      </c>
      <c r="I91">
        <v>145</v>
      </c>
      <c r="J91">
        <v>21</v>
      </c>
      <c r="K91">
        <v>3141</v>
      </c>
      <c r="L91">
        <v>1557</v>
      </c>
    </row>
    <row r="92" spans="1:12" x14ac:dyDescent="0.3">
      <c r="A92" s="11" t="s">
        <v>404</v>
      </c>
      <c r="B92" s="5">
        <v>2</v>
      </c>
      <c r="C92" s="3">
        <v>36</v>
      </c>
      <c r="D92" s="3">
        <v>9.1999999999999998E-2</v>
      </c>
      <c r="E92" s="11" t="s">
        <v>630</v>
      </c>
      <c r="G92" s="11" t="s">
        <v>738</v>
      </c>
      <c r="H92">
        <v>5.0599999999999996</v>
      </c>
      <c r="I92">
        <v>110</v>
      </c>
      <c r="J92">
        <v>27</v>
      </c>
      <c r="K92">
        <v>2361</v>
      </c>
      <c r="L92">
        <v>1662</v>
      </c>
    </row>
    <row r="93" spans="1:12" x14ac:dyDescent="0.3">
      <c r="A93" s="11" t="s">
        <v>656</v>
      </c>
      <c r="B93" s="5">
        <v>2</v>
      </c>
      <c r="C93" s="3">
        <v>2</v>
      </c>
      <c r="D93" s="4">
        <v>0.05</v>
      </c>
      <c r="E93" s="11" t="s">
        <v>657</v>
      </c>
      <c r="G93" t="s">
        <v>658</v>
      </c>
      <c r="H93" s="10">
        <v>3.56</v>
      </c>
      <c r="I93">
        <v>110</v>
      </c>
      <c r="J93">
        <v>18</v>
      </c>
      <c r="K93">
        <v>2521</v>
      </c>
      <c r="L93">
        <v>1156</v>
      </c>
    </row>
    <row r="94" spans="1:12" x14ac:dyDescent="0.3">
      <c r="A94" s="11" t="s">
        <v>700</v>
      </c>
      <c r="B94" s="5">
        <v>2</v>
      </c>
      <c r="C94" s="3">
        <v>3</v>
      </c>
      <c r="D94" s="4">
        <v>0.128</v>
      </c>
      <c r="E94" s="11" t="s">
        <v>630</v>
      </c>
      <c r="G94" t="s">
        <v>701</v>
      </c>
      <c r="H94" s="10">
        <v>4.49</v>
      </c>
      <c r="I94">
        <v>110</v>
      </c>
      <c r="J94">
        <v>18</v>
      </c>
      <c r="K94">
        <v>2521</v>
      </c>
      <c r="L94">
        <v>1641</v>
      </c>
    </row>
    <row r="95" spans="1:12" x14ac:dyDescent="0.3">
      <c r="A95" s="11" t="s">
        <v>702</v>
      </c>
      <c r="B95" s="5">
        <v>2</v>
      </c>
      <c r="C95" s="3">
        <v>5</v>
      </c>
      <c r="D95" s="4">
        <v>3.7999999999999999E-2</v>
      </c>
      <c r="E95" s="11" t="s">
        <v>630</v>
      </c>
      <c r="G95" t="s">
        <v>703</v>
      </c>
      <c r="H95" s="10">
        <v>4.1100000000000003</v>
      </c>
      <c r="I95">
        <v>110</v>
      </c>
      <c r="J95">
        <v>18</v>
      </c>
      <c r="K95">
        <v>2201</v>
      </c>
      <c r="L95">
        <v>1636</v>
      </c>
    </row>
    <row r="96" spans="1:12" x14ac:dyDescent="0.3">
      <c r="A96" s="11" t="s">
        <v>704</v>
      </c>
      <c r="B96" s="5">
        <v>2</v>
      </c>
      <c r="C96" s="3">
        <v>5</v>
      </c>
      <c r="D96" s="4">
        <v>2.5000000000000001E-2</v>
      </c>
      <c r="E96" s="11" t="s">
        <v>630</v>
      </c>
      <c r="G96" s="11" t="s">
        <v>705</v>
      </c>
      <c r="H96" s="10">
        <v>3.31</v>
      </c>
      <c r="I96">
        <v>110</v>
      </c>
      <c r="J96">
        <v>18</v>
      </c>
      <c r="K96">
        <v>2521</v>
      </c>
      <c r="L96">
        <v>1638</v>
      </c>
    </row>
    <row r="97" spans="1:12" x14ac:dyDescent="0.3">
      <c r="A97" s="11" t="s">
        <v>739</v>
      </c>
      <c r="B97" s="5">
        <v>2</v>
      </c>
      <c r="C97" s="3">
        <v>21</v>
      </c>
      <c r="D97" s="4">
        <v>1.0089999999999999</v>
      </c>
      <c r="E97" s="11" t="s">
        <v>630</v>
      </c>
      <c r="G97" s="11" t="s">
        <v>740</v>
      </c>
      <c r="H97" s="10">
        <v>11.31</v>
      </c>
      <c r="I97">
        <v>110</v>
      </c>
      <c r="J97">
        <v>27</v>
      </c>
      <c r="K97">
        <v>2361</v>
      </c>
      <c r="L97">
        <v>1712</v>
      </c>
    </row>
    <row r="98" spans="1:12" x14ac:dyDescent="0.3">
      <c r="A98" s="11" t="s">
        <v>706</v>
      </c>
      <c r="B98" s="5">
        <v>2</v>
      </c>
      <c r="C98" s="3">
        <v>7</v>
      </c>
      <c r="D98" s="4">
        <v>8.8999999999999996E-2</v>
      </c>
      <c r="E98" s="11" t="s">
        <v>630</v>
      </c>
      <c r="G98" t="s">
        <v>707</v>
      </c>
      <c r="H98" s="10">
        <v>4.92</v>
      </c>
      <c r="I98">
        <v>110</v>
      </c>
      <c r="J98">
        <v>18</v>
      </c>
      <c r="K98">
        <v>3141</v>
      </c>
      <c r="L98">
        <v>1660</v>
      </c>
    </row>
    <row r="99" spans="1:12" x14ac:dyDescent="0.3">
      <c r="A99" s="11" t="s">
        <v>708</v>
      </c>
      <c r="B99" s="5">
        <v>2</v>
      </c>
      <c r="C99" s="3">
        <v>9</v>
      </c>
      <c r="D99" s="4">
        <v>0.127</v>
      </c>
      <c r="E99" s="11" t="s">
        <v>630</v>
      </c>
      <c r="G99" t="s">
        <v>709</v>
      </c>
      <c r="H99" s="10">
        <v>4.17</v>
      </c>
      <c r="I99">
        <v>110</v>
      </c>
      <c r="J99">
        <v>27</v>
      </c>
      <c r="K99">
        <v>2831</v>
      </c>
      <c r="L99">
        <v>1266</v>
      </c>
    </row>
    <row r="100" spans="1:12" x14ac:dyDescent="0.3">
      <c r="A100" s="11" t="s">
        <v>710</v>
      </c>
      <c r="B100" s="5">
        <v>2</v>
      </c>
      <c r="C100" s="3">
        <v>10</v>
      </c>
      <c r="D100" s="4">
        <v>6.5000000000000002E-2</v>
      </c>
      <c r="E100" s="11" t="s">
        <v>630</v>
      </c>
      <c r="G100" t="s">
        <v>711</v>
      </c>
      <c r="H100" s="10">
        <v>3.86</v>
      </c>
      <c r="I100">
        <v>110</v>
      </c>
      <c r="J100">
        <v>27</v>
      </c>
      <c r="K100">
        <v>2521</v>
      </c>
      <c r="L100">
        <v>1341</v>
      </c>
    </row>
    <row r="101" spans="1:12" x14ac:dyDescent="0.3">
      <c r="A101" s="11" t="s">
        <v>712</v>
      </c>
      <c r="B101" s="5">
        <v>2</v>
      </c>
      <c r="C101" s="3">
        <v>11</v>
      </c>
      <c r="D101" s="4">
        <v>4.7E-2</v>
      </c>
      <c r="E101" s="11" t="s">
        <v>630</v>
      </c>
      <c r="G101" t="s">
        <v>713</v>
      </c>
      <c r="H101" s="10">
        <v>3.5</v>
      </c>
      <c r="I101">
        <v>110</v>
      </c>
      <c r="J101">
        <v>18</v>
      </c>
      <c r="K101">
        <v>3141</v>
      </c>
      <c r="L101">
        <v>1524</v>
      </c>
    </row>
    <row r="102" spans="1:12" x14ac:dyDescent="0.3">
      <c r="A102" s="11" t="s">
        <v>714</v>
      </c>
      <c r="B102" s="5">
        <v>2</v>
      </c>
      <c r="C102" s="3">
        <v>11</v>
      </c>
      <c r="D102" s="4">
        <v>5.1999999999999998E-2</v>
      </c>
      <c r="E102" s="11" t="s">
        <v>630</v>
      </c>
      <c r="G102" t="s">
        <v>715</v>
      </c>
      <c r="H102" s="10">
        <v>4.09</v>
      </c>
      <c r="I102">
        <v>110</v>
      </c>
      <c r="J102">
        <v>18</v>
      </c>
      <c r="K102">
        <v>2671</v>
      </c>
      <c r="L102">
        <v>1733</v>
      </c>
    </row>
    <row r="103" spans="1:12" x14ac:dyDescent="0.3">
      <c r="A103" s="11" t="s">
        <v>696</v>
      </c>
      <c r="B103" s="5">
        <v>2</v>
      </c>
      <c r="C103" s="3">
        <v>11</v>
      </c>
      <c r="D103" s="4">
        <v>8.2000000000000003E-2</v>
      </c>
      <c r="E103" s="11" t="s">
        <v>630</v>
      </c>
      <c r="G103" t="s">
        <v>697</v>
      </c>
      <c r="H103" s="10">
        <v>4.0599999999999996</v>
      </c>
      <c r="I103">
        <v>110</v>
      </c>
      <c r="J103">
        <v>27</v>
      </c>
      <c r="K103">
        <v>2521</v>
      </c>
      <c r="L103">
        <v>1626</v>
      </c>
    </row>
    <row r="104" spans="1:12" x14ac:dyDescent="0.3">
      <c r="A104" s="11" t="s">
        <v>698</v>
      </c>
      <c r="B104" s="5">
        <v>2</v>
      </c>
      <c r="C104" s="3">
        <v>12</v>
      </c>
      <c r="D104" s="4">
        <v>4.5999999999999999E-2</v>
      </c>
      <c r="E104" s="11" t="s">
        <v>657</v>
      </c>
      <c r="G104" t="s">
        <v>699</v>
      </c>
      <c r="H104" s="10">
        <v>4.0599999999999996</v>
      </c>
      <c r="I104">
        <v>110</v>
      </c>
      <c r="J104">
        <v>27</v>
      </c>
      <c r="K104">
        <v>2201</v>
      </c>
      <c r="L104">
        <v>1254</v>
      </c>
    </row>
    <row r="105" spans="1:12" x14ac:dyDescent="0.3">
      <c r="A105" s="11" t="s">
        <v>716</v>
      </c>
      <c r="B105" s="5">
        <v>2</v>
      </c>
      <c r="C105" s="3">
        <v>12</v>
      </c>
      <c r="D105" s="4">
        <v>7.6999999999999999E-2</v>
      </c>
      <c r="E105" s="11" t="s">
        <v>630</v>
      </c>
      <c r="G105" t="s">
        <v>717</v>
      </c>
      <c r="H105" s="10">
        <v>3.83</v>
      </c>
      <c r="I105">
        <v>110</v>
      </c>
      <c r="J105">
        <v>27</v>
      </c>
      <c r="K105">
        <v>2831</v>
      </c>
      <c r="L105">
        <v>1565</v>
      </c>
    </row>
    <row r="106" spans="1:12" x14ac:dyDescent="0.3">
      <c r="A106" s="11" t="s">
        <v>718</v>
      </c>
      <c r="B106" s="5">
        <v>2</v>
      </c>
      <c r="C106" s="3">
        <v>12</v>
      </c>
      <c r="D106" s="4">
        <v>3.2000000000000001E-2</v>
      </c>
      <c r="E106" s="11" t="s">
        <v>630</v>
      </c>
      <c r="G106" t="s">
        <v>719</v>
      </c>
      <c r="H106" s="10">
        <v>3.5</v>
      </c>
      <c r="I106">
        <v>110</v>
      </c>
      <c r="J106">
        <v>18</v>
      </c>
      <c r="K106">
        <v>2051</v>
      </c>
      <c r="L106">
        <v>1728</v>
      </c>
    </row>
    <row r="107" spans="1:12" x14ac:dyDescent="0.3">
      <c r="A107" s="11" t="s">
        <v>720</v>
      </c>
      <c r="B107" s="5">
        <v>2</v>
      </c>
      <c r="C107" s="3">
        <v>12</v>
      </c>
      <c r="D107" s="4">
        <v>2.7E-2</v>
      </c>
      <c r="E107" s="11" t="s">
        <v>630</v>
      </c>
      <c r="G107" t="s">
        <v>721</v>
      </c>
      <c r="H107" s="10">
        <v>4.29</v>
      </c>
      <c r="I107">
        <v>110</v>
      </c>
      <c r="J107">
        <v>27</v>
      </c>
      <c r="K107">
        <v>2521</v>
      </c>
      <c r="L107">
        <v>1398</v>
      </c>
    </row>
    <row r="108" spans="1:12" x14ac:dyDescent="0.3">
      <c r="A108" s="11" t="s">
        <v>722</v>
      </c>
      <c r="B108" s="5">
        <v>2</v>
      </c>
      <c r="C108" s="3">
        <v>13</v>
      </c>
      <c r="D108" s="4">
        <v>3.5999999999999997E-2</v>
      </c>
      <c r="E108" s="11" t="s">
        <v>630</v>
      </c>
      <c r="G108" s="11" t="s">
        <v>723</v>
      </c>
      <c r="H108" s="10">
        <v>4.53</v>
      </c>
      <c r="I108">
        <v>110</v>
      </c>
      <c r="J108">
        <v>27</v>
      </c>
      <c r="K108">
        <v>2831</v>
      </c>
      <c r="L108">
        <v>1185</v>
      </c>
    </row>
    <row r="109" spans="1:12" x14ac:dyDescent="0.3">
      <c r="A109" s="11" t="s">
        <v>724</v>
      </c>
      <c r="B109" s="5">
        <v>2</v>
      </c>
      <c r="C109" s="3">
        <v>13</v>
      </c>
      <c r="D109" s="4">
        <v>1.9E-2</v>
      </c>
      <c r="E109" s="11" t="s">
        <v>630</v>
      </c>
      <c r="G109" s="11" t="s">
        <v>725</v>
      </c>
      <c r="H109" s="10">
        <v>3.5</v>
      </c>
      <c r="I109">
        <v>110</v>
      </c>
      <c r="J109">
        <v>18</v>
      </c>
      <c r="K109">
        <v>2051</v>
      </c>
      <c r="L109">
        <v>1728</v>
      </c>
    </row>
    <row r="110" spans="1:12" x14ac:dyDescent="0.3">
      <c r="A110" s="11" t="s">
        <v>726</v>
      </c>
      <c r="B110" s="5">
        <v>2</v>
      </c>
      <c r="C110" s="3">
        <v>16</v>
      </c>
      <c r="D110" s="4">
        <v>0.215</v>
      </c>
      <c r="E110" s="11" t="s">
        <v>630</v>
      </c>
      <c r="G110" s="11" t="s">
        <v>727</v>
      </c>
      <c r="H110" s="10">
        <v>5.69</v>
      </c>
      <c r="I110">
        <v>110</v>
      </c>
      <c r="J110">
        <v>27</v>
      </c>
      <c r="K110">
        <v>2831</v>
      </c>
      <c r="L110">
        <v>1416</v>
      </c>
    </row>
    <row r="111" spans="1:12" x14ac:dyDescent="0.3">
      <c r="A111" t="s">
        <v>670</v>
      </c>
      <c r="B111" s="5">
        <v>1</v>
      </c>
      <c r="C111" s="3">
        <v>24</v>
      </c>
      <c r="D111" s="4">
        <v>0.13300000000000001</v>
      </c>
      <c r="E111" t="s">
        <v>339</v>
      </c>
      <c r="G111" t="s">
        <v>671</v>
      </c>
      <c r="H111" s="10">
        <v>4.71</v>
      </c>
      <c r="I111">
        <v>155</v>
      </c>
      <c r="J111">
        <v>19</v>
      </c>
      <c r="K111">
        <v>2831</v>
      </c>
      <c r="L111">
        <v>1378</v>
      </c>
    </row>
    <row r="112" spans="1:12" x14ac:dyDescent="0.3">
      <c r="A112" s="11" t="s">
        <v>728</v>
      </c>
      <c r="B112" s="5">
        <v>2</v>
      </c>
      <c r="C112" s="3">
        <v>19</v>
      </c>
      <c r="D112" s="4">
        <v>0.11700000000000001</v>
      </c>
      <c r="E112" s="11" t="s">
        <v>630</v>
      </c>
      <c r="G112" s="11" t="s">
        <v>729</v>
      </c>
      <c r="H112" s="10">
        <v>4.2300000000000004</v>
      </c>
      <c r="I112">
        <v>110</v>
      </c>
      <c r="J112">
        <v>27</v>
      </c>
      <c r="K112">
        <v>3141</v>
      </c>
      <c r="L112">
        <v>1692</v>
      </c>
    </row>
    <row r="113" spans="1:12" x14ac:dyDescent="0.3">
      <c r="A113" s="11" t="s">
        <v>730</v>
      </c>
      <c r="B113" s="5">
        <v>2</v>
      </c>
      <c r="C113" s="3">
        <v>23</v>
      </c>
      <c r="D113" s="4">
        <v>8.6999999999999994E-2</v>
      </c>
      <c r="E113" s="11" t="s">
        <v>630</v>
      </c>
      <c r="G113" s="11" t="s">
        <v>731</v>
      </c>
      <c r="H113" s="10">
        <v>3.74</v>
      </c>
      <c r="I113">
        <v>110</v>
      </c>
      <c r="J113">
        <v>27</v>
      </c>
      <c r="K113">
        <v>2361</v>
      </c>
      <c r="L113">
        <v>1548</v>
      </c>
    </row>
    <row r="114" spans="1:12" x14ac:dyDescent="0.3">
      <c r="A114" s="11" t="s">
        <v>732</v>
      </c>
      <c r="B114" s="5">
        <v>2</v>
      </c>
      <c r="C114" s="3">
        <v>29</v>
      </c>
      <c r="D114" s="4">
        <v>0.11899999999999999</v>
      </c>
      <c r="E114" s="11" t="s">
        <v>630</v>
      </c>
      <c r="G114" s="11" t="s">
        <v>733</v>
      </c>
      <c r="H114" s="10">
        <v>4.22</v>
      </c>
      <c r="I114">
        <v>110</v>
      </c>
      <c r="J114">
        <v>27</v>
      </c>
      <c r="K114">
        <v>2361</v>
      </c>
      <c r="L114">
        <v>1687</v>
      </c>
    </row>
    <row r="115" spans="1:12" x14ac:dyDescent="0.3">
      <c r="A115" s="11" t="s">
        <v>734</v>
      </c>
      <c r="B115" s="5">
        <v>2</v>
      </c>
      <c r="C115" s="3">
        <v>30</v>
      </c>
      <c r="D115" s="4">
        <v>0.222</v>
      </c>
      <c r="E115" s="11" t="s">
        <v>630</v>
      </c>
      <c r="G115" s="11" t="s">
        <v>735</v>
      </c>
      <c r="H115" s="10">
        <v>4.5599999999999996</v>
      </c>
      <c r="I115">
        <v>110</v>
      </c>
      <c r="J115">
        <v>27</v>
      </c>
      <c r="K115">
        <v>2831</v>
      </c>
      <c r="L115">
        <v>1326</v>
      </c>
    </row>
    <row r="116" spans="1:12" x14ac:dyDescent="0.3">
      <c r="A116" s="11" t="s">
        <v>736</v>
      </c>
      <c r="B116" s="5">
        <v>2</v>
      </c>
      <c r="C116" s="3">
        <v>35</v>
      </c>
      <c r="D116" s="3">
        <v>4.8000000000000001E-2</v>
      </c>
      <c r="E116" s="11" t="s">
        <v>630</v>
      </c>
      <c r="G116" s="11" t="s">
        <v>737</v>
      </c>
      <c r="H116">
        <v>3.73</v>
      </c>
      <c r="I116">
        <v>110</v>
      </c>
      <c r="J116">
        <v>27</v>
      </c>
      <c r="K116">
        <v>2831</v>
      </c>
      <c r="L116">
        <v>1401</v>
      </c>
    </row>
    <row r="117" spans="1:12" x14ac:dyDescent="0.3">
      <c r="A117" t="s">
        <v>672</v>
      </c>
      <c r="B117" s="5">
        <v>1</v>
      </c>
      <c r="C117" s="3">
        <v>27</v>
      </c>
      <c r="D117" s="4">
        <v>0.13400000000000001</v>
      </c>
      <c r="E117" t="s">
        <v>339</v>
      </c>
      <c r="G117" t="s">
        <v>673</v>
      </c>
      <c r="H117" s="10">
        <v>4.49</v>
      </c>
      <c r="I117">
        <v>150</v>
      </c>
      <c r="J117">
        <v>20</v>
      </c>
      <c r="K117">
        <v>3141</v>
      </c>
      <c r="L117">
        <v>1370</v>
      </c>
    </row>
    <row r="118" spans="1:12" x14ac:dyDescent="0.3">
      <c r="A118" s="2" t="s">
        <v>741</v>
      </c>
      <c r="B118" s="5">
        <v>3</v>
      </c>
      <c r="C118" s="3">
        <v>10</v>
      </c>
      <c r="D118" s="4">
        <v>0.74</v>
      </c>
      <c r="E118" t="s">
        <v>339</v>
      </c>
      <c r="G118" t="s">
        <v>742</v>
      </c>
      <c r="H118" s="10">
        <v>9.85</v>
      </c>
      <c r="I118">
        <v>145</v>
      </c>
      <c r="J118">
        <v>21</v>
      </c>
      <c r="K118">
        <v>3141</v>
      </c>
      <c r="L118">
        <v>1517</v>
      </c>
    </row>
    <row r="119" spans="1:12" x14ac:dyDescent="0.3">
      <c r="A119" t="s">
        <v>674</v>
      </c>
      <c r="B119" s="5">
        <v>1</v>
      </c>
      <c r="C119" s="3">
        <v>3</v>
      </c>
      <c r="D119" s="4">
        <v>2.5999999999999999E-2</v>
      </c>
      <c r="E119" t="s">
        <v>339</v>
      </c>
      <c r="G119" t="s">
        <v>675</v>
      </c>
      <c r="H119" s="10">
        <v>3.85</v>
      </c>
      <c r="I119">
        <v>110</v>
      </c>
      <c r="J119">
        <v>18</v>
      </c>
      <c r="K119">
        <v>2361</v>
      </c>
      <c r="L119">
        <v>1555</v>
      </c>
    </row>
    <row r="120" spans="1:12" x14ac:dyDescent="0.3">
      <c r="A120" t="s">
        <v>676</v>
      </c>
      <c r="B120" s="5">
        <v>1</v>
      </c>
      <c r="C120" s="3">
        <v>5</v>
      </c>
      <c r="D120" s="4">
        <v>2.1999999999999999E-2</v>
      </c>
      <c r="E120" t="s">
        <v>339</v>
      </c>
      <c r="G120" t="s">
        <v>677</v>
      </c>
      <c r="H120" s="10">
        <v>4.32</v>
      </c>
      <c r="I120">
        <v>110</v>
      </c>
      <c r="J120">
        <v>27</v>
      </c>
      <c r="K120">
        <v>2521</v>
      </c>
      <c r="L120">
        <v>1557</v>
      </c>
    </row>
    <row r="121" spans="1:12" x14ac:dyDescent="0.3">
      <c r="A121" t="s">
        <v>678</v>
      </c>
      <c r="B121" s="5">
        <v>1</v>
      </c>
      <c r="C121" s="3">
        <v>5</v>
      </c>
      <c r="D121" s="4">
        <v>0.06</v>
      </c>
      <c r="E121" t="s">
        <v>339</v>
      </c>
      <c r="G121" t="s">
        <v>679</v>
      </c>
      <c r="H121" s="10">
        <v>3.85</v>
      </c>
      <c r="I121">
        <v>110</v>
      </c>
      <c r="J121">
        <v>27</v>
      </c>
      <c r="K121">
        <v>2521</v>
      </c>
      <c r="L121">
        <v>1221</v>
      </c>
    </row>
    <row r="122" spans="1:12" x14ac:dyDescent="0.3">
      <c r="A122" t="s">
        <v>680</v>
      </c>
      <c r="B122" s="5">
        <v>1</v>
      </c>
      <c r="C122" s="3">
        <v>6</v>
      </c>
      <c r="D122" s="4">
        <v>0.06</v>
      </c>
      <c r="E122" t="s">
        <v>339</v>
      </c>
      <c r="G122" t="s">
        <v>681</v>
      </c>
      <c r="H122" s="10">
        <v>4.8600000000000003</v>
      </c>
      <c r="I122">
        <v>120</v>
      </c>
      <c r="J122">
        <v>25</v>
      </c>
      <c r="K122">
        <v>2521</v>
      </c>
      <c r="L122">
        <v>1661</v>
      </c>
    </row>
    <row r="123" spans="1:12" x14ac:dyDescent="0.3">
      <c r="A123" t="s">
        <v>682</v>
      </c>
      <c r="B123" s="5">
        <v>1</v>
      </c>
      <c r="C123" s="3">
        <v>7</v>
      </c>
      <c r="D123" s="4">
        <v>7.0999999999999994E-2</v>
      </c>
      <c r="E123" t="s">
        <v>630</v>
      </c>
      <c r="G123" t="s">
        <v>683</v>
      </c>
      <c r="H123" s="10">
        <v>4.8499999999999996</v>
      </c>
      <c r="I123">
        <v>105</v>
      </c>
      <c r="J123">
        <v>28</v>
      </c>
      <c r="K123">
        <v>2521</v>
      </c>
      <c r="L123">
        <v>1807</v>
      </c>
    </row>
    <row r="124" spans="1:12" x14ac:dyDescent="0.3">
      <c r="A124" t="s">
        <v>684</v>
      </c>
      <c r="B124" s="5">
        <v>1</v>
      </c>
      <c r="C124" s="3">
        <v>11</v>
      </c>
      <c r="D124" s="4">
        <v>0.107</v>
      </c>
      <c r="E124" t="s">
        <v>339</v>
      </c>
      <c r="G124" t="s">
        <v>685</v>
      </c>
      <c r="H124" s="10">
        <v>3.73</v>
      </c>
      <c r="I124">
        <v>145</v>
      </c>
      <c r="J124">
        <v>21</v>
      </c>
      <c r="K124">
        <v>2831</v>
      </c>
      <c r="L124">
        <v>1653</v>
      </c>
    </row>
    <row r="125" spans="1:12" x14ac:dyDescent="0.3">
      <c r="A125" t="s">
        <v>686</v>
      </c>
      <c r="B125" s="5">
        <v>1</v>
      </c>
      <c r="C125" s="3">
        <v>11</v>
      </c>
      <c r="D125" s="4">
        <v>1.9E-2</v>
      </c>
      <c r="E125" t="s">
        <v>339</v>
      </c>
      <c r="G125" t="s">
        <v>687</v>
      </c>
      <c r="H125" s="10">
        <v>2.94</v>
      </c>
      <c r="I125">
        <v>145</v>
      </c>
      <c r="J125">
        <v>21</v>
      </c>
      <c r="K125">
        <v>3141</v>
      </c>
      <c r="L125">
        <v>1497</v>
      </c>
    </row>
    <row r="126" spans="1:12" x14ac:dyDescent="0.3">
      <c r="A126" t="s">
        <v>688</v>
      </c>
      <c r="B126" s="5">
        <v>1</v>
      </c>
      <c r="C126" s="3">
        <v>12</v>
      </c>
      <c r="D126" s="4">
        <v>3.7999999999999999E-2</v>
      </c>
      <c r="E126" t="s">
        <v>339</v>
      </c>
      <c r="G126" t="s">
        <v>689</v>
      </c>
      <c r="H126" s="10">
        <v>2.87</v>
      </c>
      <c r="I126">
        <v>145</v>
      </c>
      <c r="J126">
        <v>21</v>
      </c>
      <c r="K126">
        <v>3141</v>
      </c>
      <c r="L126">
        <v>946</v>
      </c>
    </row>
    <row r="127" spans="1:12" x14ac:dyDescent="0.3">
      <c r="A127" t="s">
        <v>690</v>
      </c>
      <c r="B127" s="5">
        <v>1</v>
      </c>
      <c r="C127" s="3">
        <v>13</v>
      </c>
      <c r="D127" s="4">
        <v>0.33500000000000002</v>
      </c>
      <c r="E127" t="s">
        <v>339</v>
      </c>
      <c r="G127" t="s">
        <v>691</v>
      </c>
      <c r="H127" s="10">
        <v>5.89</v>
      </c>
      <c r="I127">
        <v>100</v>
      </c>
      <c r="J127">
        <v>30</v>
      </c>
      <c r="K127">
        <v>2361</v>
      </c>
      <c r="L127">
        <v>1631</v>
      </c>
    </row>
    <row r="128" spans="1:12" x14ac:dyDescent="0.3">
      <c r="A128" t="s">
        <v>692</v>
      </c>
      <c r="B128" s="5">
        <v>1</v>
      </c>
      <c r="C128" s="3">
        <v>15</v>
      </c>
      <c r="D128" s="4">
        <v>0.16500000000000001</v>
      </c>
      <c r="E128" t="s">
        <v>339</v>
      </c>
      <c r="G128" t="s">
        <v>693</v>
      </c>
      <c r="H128" s="10">
        <v>4.87</v>
      </c>
      <c r="I128">
        <v>145</v>
      </c>
      <c r="J128">
        <v>21</v>
      </c>
      <c r="K128">
        <v>2831</v>
      </c>
      <c r="L128">
        <v>1609</v>
      </c>
    </row>
    <row r="129" spans="1:12" x14ac:dyDescent="0.3">
      <c r="A129" t="s">
        <v>694</v>
      </c>
      <c r="B129" s="5">
        <v>1</v>
      </c>
      <c r="C129" s="3">
        <v>22</v>
      </c>
      <c r="D129" s="4">
        <v>9.7000000000000003E-2</v>
      </c>
      <c r="E129" t="s">
        <v>339</v>
      </c>
      <c r="G129" t="s">
        <v>695</v>
      </c>
      <c r="H129" s="10">
        <v>3.17</v>
      </c>
      <c r="I129">
        <v>155</v>
      </c>
      <c r="J129">
        <v>19</v>
      </c>
      <c r="K129">
        <v>3141</v>
      </c>
      <c r="L129">
        <v>1673</v>
      </c>
    </row>
    <row r="130" spans="1:12" x14ac:dyDescent="0.3">
      <c r="A130" s="11" t="s">
        <v>753</v>
      </c>
      <c r="B130" s="5">
        <v>2</v>
      </c>
      <c r="C130" s="3">
        <v>3</v>
      </c>
      <c r="D130" s="4">
        <v>4.2000000000000003E-2</v>
      </c>
      <c r="E130" s="11" t="s">
        <v>473</v>
      </c>
      <c r="G130" t="s">
        <v>754</v>
      </c>
      <c r="H130" s="10">
        <v>5.75</v>
      </c>
      <c r="I130">
        <v>110</v>
      </c>
      <c r="J130">
        <v>18</v>
      </c>
      <c r="K130">
        <v>3141</v>
      </c>
      <c r="L130">
        <v>2000</v>
      </c>
    </row>
    <row r="131" spans="1:12" x14ac:dyDescent="0.3">
      <c r="A131" s="11" t="s">
        <v>755</v>
      </c>
      <c r="B131" s="5">
        <v>2</v>
      </c>
      <c r="C131" s="3">
        <v>33</v>
      </c>
      <c r="D131" s="3">
        <v>8.2000000000000003E-2</v>
      </c>
      <c r="E131" s="11" t="s">
        <v>473</v>
      </c>
      <c r="G131" s="11" t="s">
        <v>756</v>
      </c>
      <c r="H131">
        <v>4.8600000000000003</v>
      </c>
      <c r="I131">
        <v>110</v>
      </c>
      <c r="J131">
        <v>27</v>
      </c>
      <c r="K131">
        <v>2361</v>
      </c>
      <c r="L131">
        <v>1676</v>
      </c>
    </row>
    <row r="132" spans="1:12" x14ac:dyDescent="0.3">
      <c r="A132" t="s">
        <v>749</v>
      </c>
      <c r="B132" s="5">
        <v>1</v>
      </c>
      <c r="C132" s="3">
        <v>3</v>
      </c>
      <c r="D132" s="4">
        <v>1.6E-2</v>
      </c>
      <c r="E132" t="s">
        <v>473</v>
      </c>
      <c r="G132" t="s">
        <v>750</v>
      </c>
      <c r="H132" s="10">
        <v>3.87</v>
      </c>
      <c r="I132">
        <v>110</v>
      </c>
      <c r="J132">
        <v>18</v>
      </c>
      <c r="K132">
        <v>2201</v>
      </c>
      <c r="L132">
        <v>1486</v>
      </c>
    </row>
    <row r="133" spans="1:12" x14ac:dyDescent="0.3">
      <c r="A133" t="s">
        <v>751</v>
      </c>
      <c r="B133" s="5">
        <v>1</v>
      </c>
      <c r="C133" s="3">
        <v>7</v>
      </c>
      <c r="D133" s="4">
        <v>0.221</v>
      </c>
      <c r="E133" t="s">
        <v>473</v>
      </c>
      <c r="G133" t="s">
        <v>752</v>
      </c>
      <c r="H133" s="10">
        <v>7.34</v>
      </c>
      <c r="I133">
        <v>105</v>
      </c>
      <c r="J133">
        <v>28</v>
      </c>
      <c r="K133">
        <v>2521</v>
      </c>
      <c r="L133">
        <v>1877</v>
      </c>
    </row>
    <row r="134" spans="1:12" x14ac:dyDescent="0.3">
      <c r="A134" s="2"/>
      <c r="B134" s="4"/>
      <c r="D134" s="4"/>
      <c r="H134" s="6"/>
      <c r="I134" s="6"/>
      <c r="J134" s="6"/>
      <c r="K134" s="6"/>
      <c r="L134" s="6"/>
    </row>
    <row r="135" spans="1:12" x14ac:dyDescent="0.3">
      <c r="A135" s="2"/>
      <c r="B135" s="4"/>
      <c r="D135" s="4"/>
      <c r="H135" s="6"/>
      <c r="I135" s="6"/>
      <c r="J135" s="6"/>
      <c r="K135" s="6"/>
      <c r="L135" s="6"/>
    </row>
    <row r="136" spans="1:12" x14ac:dyDescent="0.3">
      <c r="A136" s="2"/>
      <c r="B136" s="4"/>
      <c r="D136" s="4"/>
    </row>
    <row r="137" spans="1:12" x14ac:dyDescent="0.3">
      <c r="A137" s="2"/>
      <c r="B137" s="4"/>
      <c r="D137" s="4"/>
    </row>
    <row r="138" spans="1:12" x14ac:dyDescent="0.3">
      <c r="A138" s="2"/>
      <c r="B138" s="4"/>
      <c r="D138" s="4"/>
    </row>
  </sheetData>
  <sortState xmlns:xlrd2="http://schemas.microsoft.com/office/spreadsheetml/2017/richdata2" ref="A2:L138">
    <sortCondition ref="E2:E138"/>
    <sortCondition ref="F2:F138"/>
    <sortCondition ref="A2:A13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FE7EB-CEB9-4451-B9A0-82A08F7C92FB}">
  <dimension ref="B1:F24"/>
  <sheetViews>
    <sheetView tabSelected="1" workbookViewId="0">
      <selection activeCell="G20" sqref="G20"/>
    </sheetView>
  </sheetViews>
  <sheetFormatPr defaultRowHeight="14.4" x14ac:dyDescent="0.3"/>
  <cols>
    <col min="2" max="2" width="18" bestFit="1" customWidth="1"/>
    <col min="5" max="5" width="11.6640625" customWidth="1"/>
  </cols>
  <sheetData>
    <row r="1" spans="2:6" ht="15" thickBot="1" x14ac:dyDescent="0.35"/>
    <row r="2" spans="2:6" ht="15" thickBot="1" x14ac:dyDescent="0.35">
      <c r="B2" s="12" t="s">
        <v>760</v>
      </c>
      <c r="C2" s="13"/>
      <c r="D2" s="13"/>
      <c r="E2" s="13"/>
      <c r="F2" s="14"/>
    </row>
    <row r="3" spans="2:6" x14ac:dyDescent="0.3">
      <c r="B3" s="15">
        <v>73001</v>
      </c>
      <c r="C3" s="16"/>
      <c r="D3" s="16"/>
      <c r="E3" s="16"/>
      <c r="F3" s="17"/>
    </row>
    <row r="4" spans="2:6" ht="28.8" x14ac:dyDescent="0.3">
      <c r="B4" s="28" t="s">
        <v>4</v>
      </c>
      <c r="C4" s="29" t="s">
        <v>479</v>
      </c>
      <c r="D4" s="29" t="s">
        <v>480</v>
      </c>
      <c r="E4" s="29" t="s">
        <v>757</v>
      </c>
      <c r="F4" s="30" t="s">
        <v>481</v>
      </c>
    </row>
    <row r="5" spans="2:6" x14ac:dyDescent="0.3">
      <c r="B5" s="18" t="s">
        <v>13</v>
      </c>
      <c r="C5" s="19">
        <f>COUNT('73001'!D2)</f>
        <v>1</v>
      </c>
      <c r="D5" s="20">
        <f>C5/220</f>
        <v>4.5454545454545452E-3</v>
      </c>
      <c r="E5" s="21">
        <f>SUM('73001'!D2)</f>
        <v>0.112</v>
      </c>
      <c r="F5" s="22">
        <f>E5/89.117</f>
        <v>1.2567748016652266E-3</v>
      </c>
    </row>
    <row r="6" spans="2:6" x14ac:dyDescent="0.3">
      <c r="B6" s="18" t="s">
        <v>16</v>
      </c>
      <c r="C6" s="19">
        <f>COUNT('73001'!D3:D6)</f>
        <v>4</v>
      </c>
      <c r="D6" s="20">
        <f t="shared" ref="D6:D13" si="0">C6/220</f>
        <v>1.8181818181818181E-2</v>
      </c>
      <c r="E6" s="21">
        <f>SUM('73001'!D3:D6)</f>
        <v>0.2</v>
      </c>
      <c r="F6" s="22">
        <f t="shared" ref="F6:F13" si="1">E6/89.117</f>
        <v>2.2442407172593333E-3</v>
      </c>
    </row>
    <row r="7" spans="2:6" x14ac:dyDescent="0.3">
      <c r="B7" s="18" t="s">
        <v>758</v>
      </c>
      <c r="C7" s="19">
        <f>COUNT('73001'!D7:D34)</f>
        <v>28</v>
      </c>
      <c r="D7" s="20">
        <f t="shared" si="0"/>
        <v>0.12727272727272726</v>
      </c>
      <c r="E7" s="19">
        <f>SUM('73001'!D7:D34)</f>
        <v>6.7360000000000007</v>
      </c>
      <c r="F7" s="22">
        <f t="shared" si="1"/>
        <v>7.5586027357294347E-2</v>
      </c>
    </row>
    <row r="8" spans="2:6" x14ac:dyDescent="0.3">
      <c r="B8" s="18" t="s">
        <v>759</v>
      </c>
      <c r="C8" s="19">
        <f>COUNT('73001'!D35:D37)</f>
        <v>3</v>
      </c>
      <c r="D8" s="20">
        <f t="shared" si="0"/>
        <v>1.3636363636363636E-2</v>
      </c>
      <c r="E8" s="19">
        <f>SUM('73001'!D35:D37)</f>
        <v>0.216</v>
      </c>
      <c r="F8" s="22">
        <f t="shared" si="1"/>
        <v>2.4237799746400796E-3</v>
      </c>
    </row>
    <row r="9" spans="2:6" x14ac:dyDescent="0.3">
      <c r="B9" s="18" t="s">
        <v>68</v>
      </c>
      <c r="C9" s="19">
        <f>COUNT('73001'!D38:D39)</f>
        <v>2</v>
      </c>
      <c r="D9" s="20">
        <f t="shared" si="0"/>
        <v>9.0909090909090905E-3</v>
      </c>
      <c r="E9" s="19">
        <f>SUM('73001'!D38:D39)</f>
        <v>0.19400000000000001</v>
      </c>
      <c r="F9" s="22">
        <f t="shared" si="1"/>
        <v>2.1769134957415532E-3</v>
      </c>
    </row>
    <row r="10" spans="2:6" x14ac:dyDescent="0.3">
      <c r="B10" s="18" t="s">
        <v>99</v>
      </c>
      <c r="C10" s="19">
        <f>COUNT('73001'!D40:D41)</f>
        <v>2</v>
      </c>
      <c r="D10" s="20">
        <f t="shared" si="0"/>
        <v>9.0909090909090905E-3</v>
      </c>
      <c r="E10" s="19">
        <f>SUM('73001'!D40:D41)</f>
        <v>1.528</v>
      </c>
      <c r="F10" s="22">
        <f t="shared" si="1"/>
        <v>1.7145999079861304E-2</v>
      </c>
    </row>
    <row r="11" spans="2:6" x14ac:dyDescent="0.3">
      <c r="B11" s="18" t="s">
        <v>104</v>
      </c>
      <c r="C11" s="19">
        <f>COUNT('73001'!D42:D156)</f>
        <v>115</v>
      </c>
      <c r="D11" s="20">
        <f t="shared" si="0"/>
        <v>0.52272727272727271</v>
      </c>
      <c r="E11" s="19">
        <f>SUM('73001'!D42:D156)</f>
        <v>50.74499999999999</v>
      </c>
      <c r="F11" s="22">
        <f t="shared" si="1"/>
        <v>0.56941997598662419</v>
      </c>
    </row>
    <row r="12" spans="2:6" x14ac:dyDescent="0.3">
      <c r="B12" s="18" t="s">
        <v>339</v>
      </c>
      <c r="C12" s="19">
        <f>COUNT('73001'!D157:D220)</f>
        <v>64</v>
      </c>
      <c r="D12" s="20">
        <f t="shared" si="0"/>
        <v>0.29090909090909089</v>
      </c>
      <c r="E12" s="21">
        <f>SUM('73001'!D157:D220)</f>
        <v>29.36</v>
      </c>
      <c r="F12" s="22">
        <f t="shared" si="1"/>
        <v>0.32945453729367008</v>
      </c>
    </row>
    <row r="13" spans="2:6" ht="15" thickBot="1" x14ac:dyDescent="0.35">
      <c r="B13" s="23" t="s">
        <v>473</v>
      </c>
      <c r="C13" s="24">
        <f>COUNT('73001'!D221)</f>
        <v>1</v>
      </c>
      <c r="D13" s="25">
        <f t="shared" si="0"/>
        <v>4.5454545454545452E-3</v>
      </c>
      <c r="E13" s="26">
        <f>SUM('73001'!D221:D221)</f>
        <v>8.5999999999999993E-2</v>
      </c>
      <c r="F13" s="27">
        <f t="shared" si="1"/>
        <v>9.6502350842151319E-4</v>
      </c>
    </row>
    <row r="14" spans="2:6" x14ac:dyDescent="0.3">
      <c r="B14" s="15">
        <v>73002</v>
      </c>
      <c r="C14" s="16"/>
      <c r="D14" s="16"/>
      <c r="E14" s="16"/>
      <c r="F14" s="17"/>
    </row>
    <row r="15" spans="2:6" ht="28.8" x14ac:dyDescent="0.3">
      <c r="B15" s="28" t="s">
        <v>4</v>
      </c>
      <c r="C15" s="29" t="s">
        <v>479</v>
      </c>
      <c r="D15" s="29" t="s">
        <v>480</v>
      </c>
      <c r="E15" s="29" t="s">
        <v>757</v>
      </c>
      <c r="F15" s="30" t="s">
        <v>481</v>
      </c>
    </row>
    <row r="16" spans="2:6" x14ac:dyDescent="0.3">
      <c r="B16" s="18" t="s">
        <v>13</v>
      </c>
      <c r="C16" s="19">
        <f>COUNT('73002'!D2:D7)</f>
        <v>6</v>
      </c>
      <c r="D16" s="20">
        <f>C16/132</f>
        <v>4.5454545454545456E-2</v>
      </c>
      <c r="E16" s="21">
        <f>SUM('73002'!D2:D7)</f>
        <v>0.14300000000000002</v>
      </c>
      <c r="F16" s="22">
        <f>E16/56.531</f>
        <v>2.5295855371389154E-3</v>
      </c>
    </row>
    <row r="17" spans="2:6" x14ac:dyDescent="0.3">
      <c r="B17" s="18" t="s">
        <v>16</v>
      </c>
      <c r="C17" s="19">
        <v>0</v>
      </c>
      <c r="D17" s="20">
        <f t="shared" ref="D17:D24" si="2">C17/132</f>
        <v>0</v>
      </c>
      <c r="E17" s="21">
        <v>0</v>
      </c>
      <c r="F17" s="22">
        <f t="shared" ref="F17:F24" si="3">E17/56.531</f>
        <v>0</v>
      </c>
    </row>
    <row r="18" spans="2:6" x14ac:dyDescent="0.3">
      <c r="B18" s="18" t="s">
        <v>758</v>
      </c>
      <c r="C18" s="19">
        <f>COUNT('73002'!D8:D16)</f>
        <v>9</v>
      </c>
      <c r="D18" s="20">
        <f t="shared" si="2"/>
        <v>6.8181818181818177E-2</v>
      </c>
      <c r="E18" s="21">
        <f>SUM('73002'!D8:D16)</f>
        <v>1.6389999999999998</v>
      </c>
      <c r="F18" s="22">
        <f>E18/56.531</f>
        <v>2.8992941925669098E-2</v>
      </c>
    </row>
    <row r="19" spans="2:6" x14ac:dyDescent="0.3">
      <c r="B19" s="18" t="s">
        <v>759</v>
      </c>
      <c r="C19" s="19">
        <f>COUNT('73002'!D17:D20)</f>
        <v>4</v>
      </c>
      <c r="D19" s="20">
        <f t="shared" si="2"/>
        <v>3.0303030303030304E-2</v>
      </c>
      <c r="E19" s="21">
        <f>SUM('73002'!D17:D20)</f>
        <v>0.29100000000000004</v>
      </c>
      <c r="F19" s="22">
        <f t="shared" si="3"/>
        <v>5.1476181210309392E-3</v>
      </c>
    </row>
    <row r="20" spans="2:6" x14ac:dyDescent="0.3">
      <c r="B20" s="18" t="s">
        <v>68</v>
      </c>
      <c r="C20" s="19">
        <v>0</v>
      </c>
      <c r="D20" s="20">
        <f t="shared" si="2"/>
        <v>0</v>
      </c>
      <c r="E20" s="19">
        <v>0</v>
      </c>
      <c r="F20" s="22">
        <f t="shared" si="3"/>
        <v>0</v>
      </c>
    </row>
    <row r="21" spans="2:6" x14ac:dyDescent="0.3">
      <c r="B21" s="18" t="s">
        <v>99</v>
      </c>
      <c r="C21" s="19">
        <f>COUNT('73002'!D21:D25)</f>
        <v>5</v>
      </c>
      <c r="D21" s="20">
        <f t="shared" si="2"/>
        <v>3.787878787878788E-2</v>
      </c>
      <c r="E21" s="21">
        <f>SUM('73002'!D21:D25)</f>
        <v>0.247</v>
      </c>
      <c r="F21" s="22">
        <f t="shared" si="3"/>
        <v>4.3692841096035807E-3</v>
      </c>
    </row>
    <row r="22" spans="2:6" x14ac:dyDescent="0.3">
      <c r="B22" s="18" t="s">
        <v>104</v>
      </c>
      <c r="C22" s="19">
        <f>COUNT('73002'!D26:D67)</f>
        <v>42</v>
      </c>
      <c r="D22" s="20">
        <f t="shared" si="2"/>
        <v>0.31818181818181818</v>
      </c>
      <c r="E22" s="21">
        <f>SUM('73002'!D26:D67)</f>
        <v>18.732000000000003</v>
      </c>
      <c r="F22" s="22">
        <f t="shared" si="3"/>
        <v>0.3313580159558473</v>
      </c>
    </row>
    <row r="23" spans="2:6" x14ac:dyDescent="0.3">
      <c r="B23" s="18" t="s">
        <v>339</v>
      </c>
      <c r="C23" s="19">
        <f>COUNT('73002'!D68:D129)</f>
        <v>62</v>
      </c>
      <c r="D23" s="20">
        <f t="shared" si="2"/>
        <v>0.46969696969696972</v>
      </c>
      <c r="E23" s="21">
        <f>SUM('73002'!D68:D129)</f>
        <v>35.118000000000002</v>
      </c>
      <c r="F23" s="22">
        <f t="shared" si="3"/>
        <v>0.62121667757513577</v>
      </c>
    </row>
    <row r="24" spans="2:6" ht="15" thickBot="1" x14ac:dyDescent="0.35">
      <c r="B24" s="23" t="s">
        <v>473</v>
      </c>
      <c r="C24" s="24">
        <f>COUNT('73002'!D130:D133)</f>
        <v>4</v>
      </c>
      <c r="D24" s="25">
        <f t="shared" si="2"/>
        <v>3.0303030303030304E-2</v>
      </c>
      <c r="E24" s="26">
        <f>SUM('73002'!D130:D133)</f>
        <v>0.36099999999999999</v>
      </c>
      <c r="F24" s="27">
        <f t="shared" si="3"/>
        <v>6.3858767755744636E-3</v>
      </c>
    </row>
  </sheetData>
  <mergeCells count="2">
    <mergeCell ref="B3:F3"/>
    <mergeCell ref="B14:F14"/>
  </mergeCells>
  <pageMargins left="0.7" right="0.7" top="0.75" bottom="0.75" header="0.3" footer="0.3"/>
  <pageSetup orientation="portrait" horizontalDpi="1200" verticalDpi="1200" r:id="rId1"/>
  <ignoredErrors>
    <ignoredError sqref="C6:C12 E6:E13 C16:E2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73001</vt:lpstr>
      <vt:lpstr>73002</vt:lpstr>
      <vt:lpstr>Table</vt:lpstr>
    </vt:vector>
  </TitlesOfParts>
  <Company>NASA OCIO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Zeigler, Ryan A. (JSC-XI211)</dc:creator>
  <cp:lastModifiedBy>Zeigler, Ryan A. (JSC-XI211)</cp:lastModifiedBy>
  <dcterms:created xsi:type="dcterms:W3CDTF">2023-03-06T03:51:50Z</dcterms:created>
  <dcterms:modified xsi:type="dcterms:W3CDTF">2023-03-06T04:26:12Z</dcterms:modified>
</cp:coreProperties>
</file>